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motion\Paper\Mamot et al._2020_JGR_ESurf\ESurf\Data\"/>
    </mc:Choice>
  </mc:AlternateContent>
  <bookViews>
    <workbookView xWindow="120" yWindow="240" windowWidth="18915" windowHeight="12210" tabRatio="725"/>
  </bookViews>
  <sheets>
    <sheet name="Conclusion" sheetId="13" r:id="rId1"/>
    <sheet name="K1_Profiles C and D" sheetId="5" r:id="rId2"/>
    <sheet name="K1_Profile J" sheetId="7" r:id="rId3"/>
    <sheet name="K1_Profiles L and M" sheetId="12" r:id="rId4"/>
    <sheet name="K2_Profiles E and F" sheetId="6" r:id="rId5"/>
    <sheet name="K2_Profile H" sheetId="4" r:id="rId6"/>
    <sheet name="K3_Profile G" sheetId="11" r:id="rId7"/>
    <sheet name="K4_Profiles A and B" sheetId="3" r:id="rId8"/>
    <sheet name="K4_Profiles I and K" sheetId="10" r:id="rId9"/>
    <sheet name="K4_Profile N" sheetId="8" r:id="rId10"/>
  </sheets>
  <calcPr calcId="162913"/>
</workbook>
</file>

<file path=xl/calcChain.xml><?xml version="1.0" encoding="utf-8"?>
<calcChain xmlns="http://schemas.openxmlformats.org/spreadsheetml/2006/main">
  <c r="I63" i="3" l="1"/>
  <c r="I62" i="3"/>
  <c r="I59" i="3"/>
  <c r="N65" i="5"/>
  <c r="D65" i="5"/>
  <c r="D65" i="7"/>
  <c r="D65" i="4"/>
  <c r="D65" i="11"/>
  <c r="L65" i="3"/>
  <c r="D65" i="3"/>
  <c r="J65" i="10"/>
  <c r="D65" i="10"/>
  <c r="D65" i="8"/>
  <c r="S59" i="5" l="1"/>
  <c r="B22" i="13" l="1"/>
  <c r="E21" i="13"/>
  <c r="E20" i="13"/>
  <c r="E19" i="13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C21" i="13"/>
  <c r="D21" i="13"/>
  <c r="B21" i="13"/>
  <c r="B20" i="13"/>
  <c r="O59" i="8" l="1"/>
  <c r="O62" i="8" s="1"/>
  <c r="O63" i="8" s="1"/>
  <c r="C55" i="5"/>
  <c r="C20" i="13" l="1"/>
  <c r="D20" i="13"/>
  <c r="C19" i="13"/>
  <c r="D19" i="13"/>
  <c r="B19" i="13"/>
  <c r="J65" i="12"/>
  <c r="J65" i="6" l="1"/>
  <c r="D65" i="6"/>
  <c r="D65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D192" i="12"/>
  <c r="M58" i="12"/>
  <c r="K58" i="12"/>
  <c r="I58" i="12"/>
  <c r="G58" i="12"/>
  <c r="E58" i="12"/>
  <c r="C58" i="12"/>
  <c r="M57" i="12"/>
  <c r="K57" i="12"/>
  <c r="I57" i="12"/>
  <c r="G57" i="12"/>
  <c r="E57" i="12"/>
  <c r="C57" i="12"/>
  <c r="M56" i="12"/>
  <c r="K56" i="12"/>
  <c r="I56" i="12"/>
  <c r="G56" i="12"/>
  <c r="E56" i="12"/>
  <c r="C56" i="12"/>
  <c r="M55" i="12"/>
  <c r="K55" i="12"/>
  <c r="I55" i="12"/>
  <c r="G55" i="12"/>
  <c r="E55" i="12"/>
  <c r="C55" i="12"/>
  <c r="M54" i="12"/>
  <c r="K54" i="12"/>
  <c r="I54" i="12"/>
  <c r="G54" i="12"/>
  <c r="E54" i="12"/>
  <c r="C54" i="12"/>
  <c r="M53" i="12"/>
  <c r="K53" i="12"/>
  <c r="I53" i="12"/>
  <c r="G53" i="12"/>
  <c r="E53" i="12"/>
  <c r="C53" i="12"/>
  <c r="M52" i="12"/>
  <c r="K52" i="12"/>
  <c r="I52" i="12"/>
  <c r="G52" i="12"/>
  <c r="E52" i="12"/>
  <c r="C52" i="12"/>
  <c r="M51" i="12"/>
  <c r="K51" i="12"/>
  <c r="I51" i="12"/>
  <c r="G51" i="12"/>
  <c r="E51" i="12"/>
  <c r="C51" i="12"/>
  <c r="M50" i="12"/>
  <c r="K50" i="12"/>
  <c r="I50" i="12"/>
  <c r="G50" i="12"/>
  <c r="E50" i="12"/>
  <c r="C50" i="12"/>
  <c r="M49" i="12"/>
  <c r="K49" i="12"/>
  <c r="I49" i="12"/>
  <c r="G49" i="12"/>
  <c r="E49" i="12"/>
  <c r="C49" i="12"/>
  <c r="M48" i="12"/>
  <c r="K48" i="12"/>
  <c r="I48" i="12"/>
  <c r="G48" i="12"/>
  <c r="E48" i="12"/>
  <c r="C48" i="12"/>
  <c r="M47" i="12"/>
  <c r="K47" i="12"/>
  <c r="I47" i="12"/>
  <c r="G47" i="12"/>
  <c r="E47" i="12"/>
  <c r="C47" i="12"/>
  <c r="M46" i="12"/>
  <c r="K46" i="12"/>
  <c r="I46" i="12"/>
  <c r="G46" i="12"/>
  <c r="E46" i="12"/>
  <c r="C46" i="12"/>
  <c r="M45" i="12"/>
  <c r="K45" i="12"/>
  <c r="I45" i="12"/>
  <c r="G45" i="12"/>
  <c r="E45" i="12"/>
  <c r="C45" i="12"/>
  <c r="M44" i="12"/>
  <c r="K44" i="12"/>
  <c r="I44" i="12"/>
  <c r="G44" i="12"/>
  <c r="E44" i="12"/>
  <c r="C44" i="12"/>
  <c r="M43" i="12"/>
  <c r="K43" i="12"/>
  <c r="I43" i="12"/>
  <c r="G43" i="12"/>
  <c r="E43" i="12"/>
  <c r="C43" i="12"/>
  <c r="M42" i="12"/>
  <c r="K42" i="12"/>
  <c r="I42" i="12"/>
  <c r="G42" i="12"/>
  <c r="E42" i="12"/>
  <c r="C42" i="12"/>
  <c r="M41" i="12"/>
  <c r="K41" i="12"/>
  <c r="I41" i="12"/>
  <c r="G41" i="12"/>
  <c r="E41" i="12"/>
  <c r="C41" i="12"/>
  <c r="M40" i="12"/>
  <c r="K40" i="12"/>
  <c r="I40" i="12"/>
  <c r="G40" i="12"/>
  <c r="E40" i="12"/>
  <c r="C40" i="12"/>
  <c r="M39" i="12"/>
  <c r="K39" i="12"/>
  <c r="I39" i="12"/>
  <c r="G39" i="12"/>
  <c r="E39" i="12"/>
  <c r="C39" i="12"/>
  <c r="M38" i="12"/>
  <c r="K38" i="12"/>
  <c r="I38" i="12"/>
  <c r="G38" i="12"/>
  <c r="E38" i="12"/>
  <c r="C38" i="12"/>
  <c r="M37" i="12"/>
  <c r="K37" i="12"/>
  <c r="I37" i="12"/>
  <c r="G37" i="12"/>
  <c r="E37" i="12"/>
  <c r="C37" i="12"/>
  <c r="M36" i="12"/>
  <c r="K36" i="12"/>
  <c r="I36" i="12"/>
  <c r="G36" i="12"/>
  <c r="E36" i="12"/>
  <c r="C36" i="12"/>
  <c r="M35" i="12"/>
  <c r="K35" i="12"/>
  <c r="I35" i="12"/>
  <c r="G35" i="12"/>
  <c r="E35" i="12"/>
  <c r="C35" i="12"/>
  <c r="M34" i="12"/>
  <c r="K34" i="12"/>
  <c r="I34" i="12"/>
  <c r="G34" i="12"/>
  <c r="E34" i="12"/>
  <c r="C34" i="12"/>
  <c r="M33" i="12"/>
  <c r="K33" i="12"/>
  <c r="I33" i="12"/>
  <c r="G33" i="12"/>
  <c r="E33" i="12"/>
  <c r="C33" i="12"/>
  <c r="M32" i="12"/>
  <c r="K32" i="12"/>
  <c r="I32" i="12"/>
  <c r="G32" i="12"/>
  <c r="E32" i="12"/>
  <c r="C32" i="12"/>
  <c r="M31" i="12"/>
  <c r="K31" i="12"/>
  <c r="I31" i="12"/>
  <c r="G31" i="12"/>
  <c r="E31" i="12"/>
  <c r="C31" i="12"/>
  <c r="M30" i="12"/>
  <c r="K30" i="12"/>
  <c r="I30" i="12"/>
  <c r="G30" i="12"/>
  <c r="E30" i="12"/>
  <c r="C30" i="12"/>
  <c r="M29" i="12"/>
  <c r="K29" i="12"/>
  <c r="I29" i="12"/>
  <c r="G29" i="12"/>
  <c r="E29" i="12"/>
  <c r="C29" i="12"/>
  <c r="M28" i="12"/>
  <c r="K28" i="12"/>
  <c r="I28" i="12"/>
  <c r="G28" i="12"/>
  <c r="E28" i="12"/>
  <c r="C28" i="12"/>
  <c r="M27" i="12"/>
  <c r="K27" i="12"/>
  <c r="I27" i="12"/>
  <c r="G27" i="12"/>
  <c r="E27" i="12"/>
  <c r="C27" i="12"/>
  <c r="M26" i="12"/>
  <c r="K26" i="12"/>
  <c r="I26" i="12"/>
  <c r="G26" i="12"/>
  <c r="E26" i="12"/>
  <c r="C26" i="12"/>
  <c r="M25" i="12"/>
  <c r="K25" i="12"/>
  <c r="I25" i="12"/>
  <c r="G25" i="12"/>
  <c r="E25" i="12"/>
  <c r="C25" i="12"/>
  <c r="M24" i="12"/>
  <c r="K24" i="12"/>
  <c r="I24" i="12"/>
  <c r="G24" i="12"/>
  <c r="E24" i="12"/>
  <c r="C24" i="12"/>
  <c r="M23" i="12"/>
  <c r="K23" i="12"/>
  <c r="I23" i="12"/>
  <c r="G23" i="12"/>
  <c r="E23" i="12"/>
  <c r="C23" i="12"/>
  <c r="M22" i="12"/>
  <c r="K22" i="12"/>
  <c r="I22" i="12"/>
  <c r="G22" i="12"/>
  <c r="E22" i="12"/>
  <c r="C22" i="12"/>
  <c r="M21" i="12"/>
  <c r="K21" i="12"/>
  <c r="I21" i="12"/>
  <c r="G21" i="12"/>
  <c r="E21" i="12"/>
  <c r="C21" i="12"/>
  <c r="M20" i="12"/>
  <c r="K20" i="12"/>
  <c r="I20" i="12"/>
  <c r="G20" i="12"/>
  <c r="E20" i="12"/>
  <c r="C20" i="12"/>
  <c r="M19" i="12"/>
  <c r="K19" i="12"/>
  <c r="I19" i="12"/>
  <c r="G19" i="12"/>
  <c r="E19" i="12"/>
  <c r="C19" i="12"/>
  <c r="M18" i="12"/>
  <c r="K18" i="12"/>
  <c r="I18" i="12"/>
  <c r="G18" i="12"/>
  <c r="E18" i="12"/>
  <c r="C18" i="12"/>
  <c r="M17" i="12"/>
  <c r="K17" i="12"/>
  <c r="I17" i="12"/>
  <c r="G17" i="12"/>
  <c r="E17" i="12"/>
  <c r="C17" i="12"/>
  <c r="M16" i="12"/>
  <c r="K16" i="12"/>
  <c r="I16" i="12"/>
  <c r="G16" i="12"/>
  <c r="E16" i="12"/>
  <c r="C16" i="12"/>
  <c r="M15" i="12"/>
  <c r="K15" i="12"/>
  <c r="I15" i="12"/>
  <c r="G15" i="12"/>
  <c r="E15" i="12"/>
  <c r="C15" i="12"/>
  <c r="M14" i="12"/>
  <c r="K14" i="12"/>
  <c r="I14" i="12"/>
  <c r="G14" i="12"/>
  <c r="E14" i="12"/>
  <c r="C14" i="12"/>
  <c r="M13" i="12"/>
  <c r="K13" i="12"/>
  <c r="I13" i="12"/>
  <c r="G13" i="12"/>
  <c r="E13" i="12"/>
  <c r="C13" i="12"/>
  <c r="M12" i="12"/>
  <c r="K12" i="12"/>
  <c r="I12" i="12"/>
  <c r="G12" i="12"/>
  <c r="E12" i="12"/>
  <c r="C12" i="12"/>
  <c r="M11" i="12"/>
  <c r="K11" i="12"/>
  <c r="I11" i="12"/>
  <c r="G11" i="12"/>
  <c r="E11" i="12"/>
  <c r="C11" i="12"/>
  <c r="M10" i="12"/>
  <c r="K10" i="12"/>
  <c r="I10" i="12"/>
  <c r="G10" i="12"/>
  <c r="E10" i="12"/>
  <c r="C10" i="12"/>
  <c r="M9" i="12"/>
  <c r="K9" i="12"/>
  <c r="I9" i="12"/>
  <c r="G9" i="12"/>
  <c r="E9" i="12"/>
  <c r="C9" i="12"/>
  <c r="M8" i="12"/>
  <c r="K8" i="12"/>
  <c r="I8" i="12"/>
  <c r="G8" i="12"/>
  <c r="E8" i="12"/>
  <c r="C8" i="12"/>
  <c r="M7" i="12"/>
  <c r="K7" i="12"/>
  <c r="I7" i="12"/>
  <c r="G7" i="12"/>
  <c r="E7" i="12"/>
  <c r="C7" i="12"/>
  <c r="O59" i="12" l="1"/>
  <c r="O62" i="12" s="1"/>
  <c r="O63" i="12" s="1"/>
  <c r="M59" i="12"/>
  <c r="M62" i="12" s="1"/>
  <c r="M63" i="12" s="1"/>
  <c r="K59" i="12"/>
  <c r="K62" i="12" s="1"/>
  <c r="K63" i="12" s="1"/>
  <c r="I59" i="12"/>
  <c r="I62" i="12" s="1"/>
  <c r="I63" i="12" s="1"/>
  <c r="G59" i="12"/>
  <c r="G62" i="12" s="1"/>
  <c r="G63" i="12" s="1"/>
  <c r="E59" i="12"/>
  <c r="E62" i="12" s="1"/>
  <c r="E63" i="12" s="1"/>
  <c r="C59" i="12"/>
  <c r="C62" i="12" s="1"/>
  <c r="C63" i="12" s="1"/>
  <c r="O58" i="11" l="1"/>
  <c r="M58" i="11"/>
  <c r="K58" i="11"/>
  <c r="I58" i="11"/>
  <c r="G58" i="11"/>
  <c r="E58" i="11"/>
  <c r="C58" i="11"/>
  <c r="O57" i="11"/>
  <c r="M57" i="11"/>
  <c r="K57" i="11"/>
  <c r="I57" i="11"/>
  <c r="G57" i="11"/>
  <c r="E57" i="11"/>
  <c r="C57" i="11"/>
  <c r="O56" i="11"/>
  <c r="M56" i="11"/>
  <c r="K56" i="11"/>
  <c r="I56" i="11"/>
  <c r="G56" i="11"/>
  <c r="E56" i="11"/>
  <c r="C56" i="11"/>
  <c r="O55" i="11"/>
  <c r="M55" i="11"/>
  <c r="K55" i="11"/>
  <c r="I55" i="11"/>
  <c r="G55" i="11"/>
  <c r="E55" i="11"/>
  <c r="C55" i="11"/>
  <c r="O54" i="11"/>
  <c r="M54" i="11"/>
  <c r="K54" i="11"/>
  <c r="I54" i="11"/>
  <c r="G54" i="11"/>
  <c r="E54" i="11"/>
  <c r="C54" i="11"/>
  <c r="O53" i="11"/>
  <c r="M53" i="11"/>
  <c r="K53" i="11"/>
  <c r="I53" i="11"/>
  <c r="G53" i="11"/>
  <c r="E53" i="11"/>
  <c r="C53" i="11"/>
  <c r="O52" i="11"/>
  <c r="M52" i="11"/>
  <c r="K52" i="11"/>
  <c r="I52" i="11"/>
  <c r="G52" i="11"/>
  <c r="E52" i="11"/>
  <c r="C52" i="11"/>
  <c r="O51" i="11"/>
  <c r="M51" i="11"/>
  <c r="K51" i="11"/>
  <c r="I51" i="11"/>
  <c r="G51" i="11"/>
  <c r="E51" i="11"/>
  <c r="C51" i="11"/>
  <c r="O50" i="11"/>
  <c r="M50" i="11"/>
  <c r="K50" i="11"/>
  <c r="I50" i="11"/>
  <c r="G50" i="11"/>
  <c r="E50" i="11"/>
  <c r="C50" i="11"/>
  <c r="O49" i="11"/>
  <c r="M49" i="11"/>
  <c r="K49" i="11"/>
  <c r="I49" i="11"/>
  <c r="G49" i="11"/>
  <c r="E49" i="11"/>
  <c r="C49" i="11"/>
  <c r="O48" i="11"/>
  <c r="M48" i="11"/>
  <c r="K48" i="11"/>
  <c r="I48" i="11"/>
  <c r="G48" i="11"/>
  <c r="E48" i="11"/>
  <c r="C48" i="11"/>
  <c r="O47" i="11"/>
  <c r="M47" i="11"/>
  <c r="K47" i="11"/>
  <c r="I47" i="11"/>
  <c r="G47" i="11"/>
  <c r="E47" i="11"/>
  <c r="C47" i="11"/>
  <c r="O46" i="11"/>
  <c r="M46" i="11"/>
  <c r="K46" i="11"/>
  <c r="I46" i="11"/>
  <c r="G46" i="11"/>
  <c r="E46" i="11"/>
  <c r="C46" i="11"/>
  <c r="O45" i="11"/>
  <c r="M45" i="11"/>
  <c r="K45" i="11"/>
  <c r="I45" i="11"/>
  <c r="G45" i="11"/>
  <c r="E45" i="11"/>
  <c r="C45" i="11"/>
  <c r="O44" i="11"/>
  <c r="M44" i="11"/>
  <c r="K44" i="11"/>
  <c r="I44" i="11"/>
  <c r="G44" i="11"/>
  <c r="E44" i="11"/>
  <c r="C44" i="11"/>
  <c r="O43" i="11"/>
  <c r="M43" i="11"/>
  <c r="K43" i="11"/>
  <c r="I43" i="11"/>
  <c r="G43" i="11"/>
  <c r="E43" i="11"/>
  <c r="C43" i="11"/>
  <c r="O42" i="11"/>
  <c r="M42" i="11"/>
  <c r="K42" i="11"/>
  <c r="I42" i="11"/>
  <c r="G42" i="11"/>
  <c r="E42" i="11"/>
  <c r="C42" i="11"/>
  <c r="O41" i="11"/>
  <c r="M41" i="11"/>
  <c r="K41" i="11"/>
  <c r="I41" i="11"/>
  <c r="G41" i="11"/>
  <c r="E41" i="11"/>
  <c r="C41" i="11"/>
  <c r="O40" i="11"/>
  <c r="M40" i="11"/>
  <c r="K40" i="11"/>
  <c r="I40" i="11"/>
  <c r="G40" i="11"/>
  <c r="E40" i="11"/>
  <c r="C40" i="11"/>
  <c r="O39" i="11"/>
  <c r="M39" i="11"/>
  <c r="K39" i="11"/>
  <c r="I39" i="11"/>
  <c r="G39" i="11"/>
  <c r="E39" i="11"/>
  <c r="C39" i="11"/>
  <c r="O38" i="11"/>
  <c r="M38" i="11"/>
  <c r="K38" i="11"/>
  <c r="I38" i="11"/>
  <c r="G38" i="11"/>
  <c r="E38" i="11"/>
  <c r="C38" i="11"/>
  <c r="O37" i="11"/>
  <c r="M37" i="11"/>
  <c r="K37" i="11"/>
  <c r="I37" i="11"/>
  <c r="G37" i="11"/>
  <c r="E37" i="11"/>
  <c r="C37" i="11"/>
  <c r="O36" i="11"/>
  <c r="M36" i="11"/>
  <c r="K36" i="11"/>
  <c r="I36" i="11"/>
  <c r="G36" i="11"/>
  <c r="E36" i="11"/>
  <c r="C36" i="11"/>
  <c r="O35" i="11"/>
  <c r="M35" i="11"/>
  <c r="K35" i="11"/>
  <c r="I35" i="11"/>
  <c r="G35" i="11"/>
  <c r="E35" i="11"/>
  <c r="C35" i="11"/>
  <c r="O34" i="11"/>
  <c r="M34" i="11"/>
  <c r="K34" i="11"/>
  <c r="I34" i="11"/>
  <c r="G34" i="11"/>
  <c r="E34" i="11"/>
  <c r="C34" i="11"/>
  <c r="O33" i="11"/>
  <c r="M33" i="11"/>
  <c r="K33" i="11"/>
  <c r="I33" i="11"/>
  <c r="G33" i="11"/>
  <c r="E33" i="11"/>
  <c r="C33" i="11"/>
  <c r="O32" i="11"/>
  <c r="M32" i="11"/>
  <c r="K32" i="11"/>
  <c r="I32" i="11"/>
  <c r="G32" i="11"/>
  <c r="E32" i="11"/>
  <c r="C32" i="11"/>
  <c r="O31" i="11"/>
  <c r="M31" i="11"/>
  <c r="K31" i="11"/>
  <c r="I31" i="11"/>
  <c r="G31" i="11"/>
  <c r="E31" i="11"/>
  <c r="C31" i="11"/>
  <c r="O30" i="11"/>
  <c r="M30" i="11"/>
  <c r="K30" i="11"/>
  <c r="I30" i="11"/>
  <c r="G30" i="11"/>
  <c r="E30" i="11"/>
  <c r="C30" i="11"/>
  <c r="O29" i="11"/>
  <c r="M29" i="11"/>
  <c r="K29" i="11"/>
  <c r="I29" i="11"/>
  <c r="G29" i="11"/>
  <c r="E29" i="11"/>
  <c r="C29" i="11"/>
  <c r="O28" i="11"/>
  <c r="M28" i="11"/>
  <c r="K28" i="11"/>
  <c r="I28" i="11"/>
  <c r="G28" i="11"/>
  <c r="E28" i="11"/>
  <c r="C28" i="11"/>
  <c r="O27" i="11"/>
  <c r="M27" i="11"/>
  <c r="K27" i="11"/>
  <c r="I27" i="11"/>
  <c r="G27" i="11"/>
  <c r="E27" i="11"/>
  <c r="C27" i="11"/>
  <c r="O26" i="11"/>
  <c r="M26" i="11"/>
  <c r="K26" i="11"/>
  <c r="I26" i="11"/>
  <c r="G26" i="11"/>
  <c r="E26" i="11"/>
  <c r="C26" i="11"/>
  <c r="O25" i="11"/>
  <c r="M25" i="11"/>
  <c r="K25" i="11"/>
  <c r="I25" i="11"/>
  <c r="G25" i="11"/>
  <c r="E25" i="11"/>
  <c r="C25" i="11"/>
  <c r="O24" i="11"/>
  <c r="M24" i="11"/>
  <c r="K24" i="11"/>
  <c r="I24" i="11"/>
  <c r="G24" i="11"/>
  <c r="E24" i="11"/>
  <c r="C24" i="11"/>
  <c r="O23" i="11"/>
  <c r="M23" i="11"/>
  <c r="K23" i="11"/>
  <c r="I23" i="11"/>
  <c r="G23" i="11"/>
  <c r="E23" i="11"/>
  <c r="C23" i="11"/>
  <c r="O22" i="11"/>
  <c r="M22" i="11"/>
  <c r="K22" i="11"/>
  <c r="I22" i="11"/>
  <c r="G22" i="11"/>
  <c r="E22" i="11"/>
  <c r="C22" i="11"/>
  <c r="O21" i="11"/>
  <c r="M21" i="11"/>
  <c r="K21" i="11"/>
  <c r="I21" i="11"/>
  <c r="G21" i="11"/>
  <c r="E21" i="11"/>
  <c r="C21" i="11"/>
  <c r="O20" i="11"/>
  <c r="M20" i="11"/>
  <c r="K20" i="11"/>
  <c r="I20" i="11"/>
  <c r="G20" i="11"/>
  <c r="E20" i="11"/>
  <c r="C20" i="11"/>
  <c r="O19" i="11"/>
  <c r="M19" i="11"/>
  <c r="K19" i="11"/>
  <c r="I19" i="11"/>
  <c r="G19" i="11"/>
  <c r="E19" i="11"/>
  <c r="C19" i="11"/>
  <c r="O18" i="11"/>
  <c r="M18" i="11"/>
  <c r="K18" i="11"/>
  <c r="I18" i="11"/>
  <c r="G18" i="11"/>
  <c r="E18" i="11"/>
  <c r="C18" i="11"/>
  <c r="O17" i="11"/>
  <c r="M17" i="11"/>
  <c r="K17" i="11"/>
  <c r="I17" i="11"/>
  <c r="G17" i="11"/>
  <c r="E17" i="11"/>
  <c r="C17" i="11"/>
  <c r="O16" i="11"/>
  <c r="M16" i="11"/>
  <c r="K16" i="11"/>
  <c r="I16" i="11"/>
  <c r="G16" i="11"/>
  <c r="E16" i="11"/>
  <c r="C16" i="11"/>
  <c r="O15" i="11"/>
  <c r="M15" i="11"/>
  <c r="K15" i="11"/>
  <c r="I15" i="11"/>
  <c r="G15" i="11"/>
  <c r="E15" i="11"/>
  <c r="C15" i="11"/>
  <c r="O14" i="11"/>
  <c r="M14" i="11"/>
  <c r="K14" i="11"/>
  <c r="I14" i="11"/>
  <c r="G14" i="11"/>
  <c r="E14" i="11"/>
  <c r="C14" i="11"/>
  <c r="O13" i="11"/>
  <c r="M13" i="11"/>
  <c r="K13" i="11"/>
  <c r="I13" i="11"/>
  <c r="G13" i="11"/>
  <c r="E13" i="11"/>
  <c r="C13" i="11"/>
  <c r="O12" i="11"/>
  <c r="M12" i="11"/>
  <c r="K12" i="11"/>
  <c r="I12" i="11"/>
  <c r="G12" i="11"/>
  <c r="E12" i="11"/>
  <c r="C12" i="11"/>
  <c r="O11" i="11"/>
  <c r="M11" i="11"/>
  <c r="K11" i="11"/>
  <c r="I11" i="11"/>
  <c r="G11" i="11"/>
  <c r="E11" i="11"/>
  <c r="C11" i="11"/>
  <c r="O10" i="11"/>
  <c r="M10" i="11"/>
  <c r="K10" i="11"/>
  <c r="I10" i="11"/>
  <c r="G10" i="11"/>
  <c r="E10" i="11"/>
  <c r="C10" i="11"/>
  <c r="O9" i="11"/>
  <c r="M9" i="11"/>
  <c r="K9" i="11"/>
  <c r="I9" i="11"/>
  <c r="G9" i="11"/>
  <c r="E9" i="11"/>
  <c r="C9" i="11"/>
  <c r="O8" i="11"/>
  <c r="M8" i="11"/>
  <c r="K8" i="11"/>
  <c r="I8" i="11"/>
  <c r="G8" i="11"/>
  <c r="E8" i="11"/>
  <c r="C8" i="11"/>
  <c r="O7" i="11"/>
  <c r="M7" i="11"/>
  <c r="K7" i="11"/>
  <c r="I7" i="11"/>
  <c r="G7" i="11"/>
  <c r="E7" i="11"/>
  <c r="C7" i="11"/>
  <c r="M59" i="11" l="1"/>
  <c r="M62" i="11" s="1"/>
  <c r="M63" i="11" s="1"/>
  <c r="G59" i="11"/>
  <c r="G62" i="11" s="1"/>
  <c r="G63" i="11" s="1"/>
  <c r="O59" i="11"/>
  <c r="O62" i="11" s="1"/>
  <c r="O63" i="11" s="1"/>
  <c r="I59" i="11"/>
  <c r="I62" i="11" s="1"/>
  <c r="I63" i="11" s="1"/>
  <c r="K59" i="11"/>
  <c r="K62" i="11" s="1"/>
  <c r="K63" i="11" s="1"/>
  <c r="C59" i="11"/>
  <c r="C62" i="11" s="1"/>
  <c r="C63" i="11" s="1"/>
  <c r="E59" i="11"/>
  <c r="E62" i="11" s="1"/>
  <c r="E63" i="11" s="1"/>
  <c r="U58" i="10"/>
  <c r="U57" i="10"/>
  <c r="U56" i="10"/>
  <c r="U55" i="10"/>
  <c r="U54" i="10"/>
  <c r="U53" i="10"/>
  <c r="U52" i="10"/>
  <c r="U51" i="10"/>
  <c r="U50" i="10"/>
  <c r="U49" i="10"/>
  <c r="U48" i="10"/>
  <c r="U47" i="10"/>
  <c r="U46" i="10"/>
  <c r="U45" i="10"/>
  <c r="U44" i="10"/>
  <c r="U43" i="10"/>
  <c r="U42" i="10"/>
  <c r="U41" i="10"/>
  <c r="U40" i="10"/>
  <c r="U39" i="10"/>
  <c r="U38" i="10"/>
  <c r="U37" i="10"/>
  <c r="U36" i="10"/>
  <c r="U35" i="10"/>
  <c r="U34" i="10"/>
  <c r="U33" i="10"/>
  <c r="U32" i="10"/>
  <c r="U31" i="10"/>
  <c r="U30" i="10"/>
  <c r="U29" i="10"/>
  <c r="U28" i="10"/>
  <c r="U27" i="10"/>
  <c r="U26" i="10"/>
  <c r="U25" i="10"/>
  <c r="U24" i="10"/>
  <c r="U23" i="10"/>
  <c r="U22" i="10"/>
  <c r="U21" i="10"/>
  <c r="U20" i="10"/>
  <c r="U19" i="10"/>
  <c r="U18" i="10"/>
  <c r="U17" i="10"/>
  <c r="U16" i="10"/>
  <c r="U15" i="10"/>
  <c r="U14" i="10"/>
  <c r="U13" i="10"/>
  <c r="U12" i="10"/>
  <c r="U11" i="10"/>
  <c r="U10" i="10"/>
  <c r="U9" i="10"/>
  <c r="U8" i="10"/>
  <c r="U7" i="10"/>
  <c r="S58" i="10"/>
  <c r="S57" i="10"/>
  <c r="S56" i="10"/>
  <c r="S55" i="10"/>
  <c r="S54" i="10"/>
  <c r="S53" i="10"/>
  <c r="S52" i="10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27" i="10"/>
  <c r="S26" i="10"/>
  <c r="S25" i="10"/>
  <c r="S24" i="10"/>
  <c r="S23" i="10"/>
  <c r="S22" i="10"/>
  <c r="S21" i="10"/>
  <c r="S20" i="10"/>
  <c r="S19" i="10"/>
  <c r="S18" i="10"/>
  <c r="S17" i="10"/>
  <c r="S16" i="10"/>
  <c r="S15" i="10"/>
  <c r="S14" i="10"/>
  <c r="S13" i="10"/>
  <c r="S12" i="10"/>
  <c r="S11" i="10"/>
  <c r="S10" i="10"/>
  <c r="S9" i="10"/>
  <c r="S8" i="10"/>
  <c r="S7" i="10"/>
  <c r="Q58" i="10"/>
  <c r="Q57" i="10"/>
  <c r="Q56" i="10"/>
  <c r="Q55" i="10"/>
  <c r="Q54" i="10"/>
  <c r="Q53" i="10"/>
  <c r="Q52" i="10"/>
  <c r="Q51" i="10"/>
  <c r="Q50" i="10"/>
  <c r="Q49" i="10"/>
  <c r="Q48" i="10"/>
  <c r="Q47" i="10"/>
  <c r="Q46" i="10"/>
  <c r="Q45" i="10"/>
  <c r="Q44" i="10"/>
  <c r="Q43" i="10"/>
  <c r="Q42" i="10"/>
  <c r="Q41" i="10"/>
  <c r="Q40" i="10"/>
  <c r="Q39" i="10"/>
  <c r="Q38" i="10"/>
  <c r="Q37" i="10"/>
  <c r="Q36" i="10"/>
  <c r="Q35" i="10"/>
  <c r="Q34" i="10"/>
  <c r="Q33" i="10"/>
  <c r="Q32" i="10"/>
  <c r="Q31" i="10"/>
  <c r="Q30" i="10"/>
  <c r="Q29" i="10"/>
  <c r="Q28" i="10"/>
  <c r="Q27" i="10"/>
  <c r="Q26" i="10"/>
  <c r="Q25" i="10"/>
  <c r="Q24" i="10"/>
  <c r="Q23" i="10"/>
  <c r="Q22" i="10"/>
  <c r="Q21" i="10"/>
  <c r="Q20" i="10"/>
  <c r="Q19" i="10"/>
  <c r="Q18" i="10"/>
  <c r="Q17" i="10"/>
  <c r="Q16" i="10"/>
  <c r="Q15" i="10"/>
  <c r="Q14" i="10"/>
  <c r="Q13" i="10"/>
  <c r="Q12" i="10"/>
  <c r="Q11" i="10"/>
  <c r="Q10" i="10"/>
  <c r="Q9" i="10"/>
  <c r="Q8" i="10"/>
  <c r="Q7" i="10"/>
  <c r="O58" i="10"/>
  <c r="O57" i="10"/>
  <c r="O56" i="10"/>
  <c r="O55" i="10"/>
  <c r="O54" i="10"/>
  <c r="O53" i="10"/>
  <c r="O52" i="10"/>
  <c r="O51" i="10"/>
  <c r="O50" i="10"/>
  <c r="O49" i="10"/>
  <c r="O48" i="10"/>
  <c r="O47" i="10"/>
  <c r="O46" i="10"/>
  <c r="O45" i="10"/>
  <c r="O44" i="10"/>
  <c r="O43" i="10"/>
  <c r="O42" i="10"/>
  <c r="O41" i="10"/>
  <c r="O40" i="10"/>
  <c r="O39" i="10"/>
  <c r="O38" i="10"/>
  <c r="O37" i="10"/>
  <c r="O36" i="10"/>
  <c r="O35" i="10"/>
  <c r="O34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11" i="10"/>
  <c r="O10" i="10"/>
  <c r="O9" i="10"/>
  <c r="O8" i="10"/>
  <c r="O7" i="10"/>
  <c r="K58" i="10"/>
  <c r="K57" i="10"/>
  <c r="K56" i="10"/>
  <c r="K55" i="10"/>
  <c r="K54" i="10"/>
  <c r="K53" i="10"/>
  <c r="K52" i="10"/>
  <c r="K51" i="10"/>
  <c r="K50" i="10"/>
  <c r="K49" i="10"/>
  <c r="K48" i="10"/>
  <c r="K47" i="10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M58" i="10"/>
  <c r="M57" i="10"/>
  <c r="M56" i="10"/>
  <c r="M55" i="10"/>
  <c r="M54" i="10"/>
  <c r="M53" i="10"/>
  <c r="M52" i="10"/>
  <c r="M51" i="10"/>
  <c r="M50" i="10"/>
  <c r="M49" i="10"/>
  <c r="M48" i="10"/>
  <c r="M47" i="10"/>
  <c r="M46" i="10"/>
  <c r="M45" i="10"/>
  <c r="M44" i="10"/>
  <c r="M43" i="10"/>
  <c r="M42" i="10"/>
  <c r="M41" i="10"/>
  <c r="M40" i="10"/>
  <c r="M39" i="10"/>
  <c r="M38" i="10"/>
  <c r="M37" i="10"/>
  <c r="M36" i="10"/>
  <c r="M35" i="10"/>
  <c r="M34" i="10"/>
  <c r="M33" i="10"/>
  <c r="M32" i="10"/>
  <c r="M31" i="10"/>
  <c r="M30" i="10"/>
  <c r="M29" i="10"/>
  <c r="M28" i="10"/>
  <c r="M27" i="10"/>
  <c r="M26" i="10"/>
  <c r="M25" i="10"/>
  <c r="M24" i="10"/>
  <c r="M23" i="10"/>
  <c r="M22" i="10"/>
  <c r="M21" i="10"/>
  <c r="M20" i="10"/>
  <c r="M19" i="10"/>
  <c r="M18" i="10"/>
  <c r="M17" i="10"/>
  <c r="M16" i="10"/>
  <c r="M15" i="10"/>
  <c r="M14" i="10"/>
  <c r="M13" i="10"/>
  <c r="M12" i="10"/>
  <c r="M11" i="10"/>
  <c r="M10" i="10"/>
  <c r="M9" i="10"/>
  <c r="M8" i="10"/>
  <c r="M7" i="10"/>
  <c r="I58" i="10"/>
  <c r="I57" i="10"/>
  <c r="I56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U59" i="10" l="1"/>
  <c r="U62" i="10" s="1"/>
  <c r="U63" i="10" s="1"/>
  <c r="S59" i="10"/>
  <c r="S62" i="10" s="1"/>
  <c r="S63" i="10" s="1"/>
  <c r="Q59" i="10"/>
  <c r="Q62" i="10" s="1"/>
  <c r="Q63" i="10" s="1"/>
  <c r="O59" i="10"/>
  <c r="O62" i="10" s="1"/>
  <c r="O63" i="10" s="1"/>
  <c r="I59" i="10"/>
  <c r="I62" i="10" s="1"/>
  <c r="I63" i="10" s="1"/>
  <c r="M59" i="10"/>
  <c r="M62" i="10" s="1"/>
  <c r="M63" i="10" s="1"/>
  <c r="K59" i="10"/>
  <c r="K62" i="10" s="1"/>
  <c r="K63" i="10" s="1"/>
  <c r="G58" i="10"/>
  <c r="E58" i="10"/>
  <c r="C58" i="10"/>
  <c r="G57" i="10"/>
  <c r="E57" i="10"/>
  <c r="C57" i="10"/>
  <c r="G56" i="10"/>
  <c r="E56" i="10"/>
  <c r="C56" i="10"/>
  <c r="G55" i="10"/>
  <c r="E55" i="10"/>
  <c r="C55" i="10"/>
  <c r="G54" i="10"/>
  <c r="E54" i="10"/>
  <c r="C54" i="10"/>
  <c r="G53" i="10"/>
  <c r="E53" i="10"/>
  <c r="C53" i="10"/>
  <c r="G52" i="10"/>
  <c r="E52" i="10"/>
  <c r="C52" i="10"/>
  <c r="G51" i="10"/>
  <c r="E51" i="10"/>
  <c r="C51" i="10"/>
  <c r="G50" i="10"/>
  <c r="E50" i="10"/>
  <c r="C50" i="10"/>
  <c r="G49" i="10"/>
  <c r="E49" i="10"/>
  <c r="C49" i="10"/>
  <c r="G48" i="10"/>
  <c r="E48" i="10"/>
  <c r="C48" i="10"/>
  <c r="G47" i="10"/>
  <c r="E47" i="10"/>
  <c r="C47" i="10"/>
  <c r="G46" i="10"/>
  <c r="E46" i="10"/>
  <c r="C46" i="10"/>
  <c r="G45" i="10"/>
  <c r="E45" i="10"/>
  <c r="C45" i="10"/>
  <c r="G44" i="10"/>
  <c r="E44" i="10"/>
  <c r="C44" i="10"/>
  <c r="G43" i="10"/>
  <c r="E43" i="10"/>
  <c r="C43" i="10"/>
  <c r="G42" i="10"/>
  <c r="E42" i="10"/>
  <c r="C42" i="10"/>
  <c r="G41" i="10"/>
  <c r="E41" i="10"/>
  <c r="C41" i="10"/>
  <c r="G40" i="10"/>
  <c r="E40" i="10"/>
  <c r="C40" i="10"/>
  <c r="G39" i="10"/>
  <c r="E39" i="10"/>
  <c r="C39" i="10"/>
  <c r="G38" i="10"/>
  <c r="E38" i="10"/>
  <c r="C38" i="10"/>
  <c r="G37" i="10"/>
  <c r="E37" i="10"/>
  <c r="C37" i="10"/>
  <c r="G36" i="10"/>
  <c r="E36" i="10"/>
  <c r="C36" i="10"/>
  <c r="G35" i="10"/>
  <c r="E35" i="10"/>
  <c r="C35" i="10"/>
  <c r="G34" i="10"/>
  <c r="E34" i="10"/>
  <c r="C34" i="10"/>
  <c r="G33" i="10"/>
  <c r="E33" i="10"/>
  <c r="C33" i="10"/>
  <c r="G32" i="10"/>
  <c r="E32" i="10"/>
  <c r="C32" i="10"/>
  <c r="G31" i="10"/>
  <c r="E31" i="10"/>
  <c r="C31" i="10"/>
  <c r="G30" i="10"/>
  <c r="E30" i="10"/>
  <c r="C30" i="10"/>
  <c r="G29" i="10"/>
  <c r="E29" i="10"/>
  <c r="C29" i="10"/>
  <c r="G28" i="10"/>
  <c r="E28" i="10"/>
  <c r="C28" i="10"/>
  <c r="G27" i="10"/>
  <c r="E27" i="10"/>
  <c r="C27" i="10"/>
  <c r="G26" i="10"/>
  <c r="E26" i="10"/>
  <c r="C26" i="10"/>
  <c r="G25" i="10"/>
  <c r="E25" i="10"/>
  <c r="C25" i="10"/>
  <c r="G24" i="10"/>
  <c r="E24" i="10"/>
  <c r="C24" i="10"/>
  <c r="G23" i="10"/>
  <c r="E23" i="10"/>
  <c r="C23" i="10"/>
  <c r="G22" i="10"/>
  <c r="E22" i="10"/>
  <c r="C22" i="10"/>
  <c r="G21" i="10"/>
  <c r="E21" i="10"/>
  <c r="C21" i="10"/>
  <c r="G20" i="10"/>
  <c r="E20" i="10"/>
  <c r="C20" i="10"/>
  <c r="G19" i="10"/>
  <c r="E19" i="10"/>
  <c r="C19" i="10"/>
  <c r="G18" i="10"/>
  <c r="E18" i="10"/>
  <c r="C18" i="10"/>
  <c r="G17" i="10"/>
  <c r="E17" i="10"/>
  <c r="C17" i="10"/>
  <c r="G16" i="10"/>
  <c r="E16" i="10"/>
  <c r="C16" i="10"/>
  <c r="G15" i="10"/>
  <c r="E15" i="10"/>
  <c r="C15" i="10"/>
  <c r="G14" i="10"/>
  <c r="E14" i="10"/>
  <c r="C14" i="10"/>
  <c r="G13" i="10"/>
  <c r="E13" i="10"/>
  <c r="C13" i="10"/>
  <c r="G12" i="10"/>
  <c r="E12" i="10"/>
  <c r="C12" i="10"/>
  <c r="G11" i="10"/>
  <c r="E11" i="10"/>
  <c r="C11" i="10"/>
  <c r="G10" i="10"/>
  <c r="E10" i="10"/>
  <c r="C10" i="10"/>
  <c r="G9" i="10"/>
  <c r="E9" i="10"/>
  <c r="C9" i="10"/>
  <c r="G8" i="10"/>
  <c r="E8" i="10"/>
  <c r="C8" i="10"/>
  <c r="G7" i="10"/>
  <c r="E7" i="10"/>
  <c r="C7" i="10"/>
  <c r="C59" i="10" l="1"/>
  <c r="C62" i="10" s="1"/>
  <c r="C63" i="10" s="1"/>
  <c r="E59" i="10"/>
  <c r="E62" i="10" s="1"/>
  <c r="E63" i="10" s="1"/>
  <c r="G59" i="10"/>
  <c r="G62" i="10" s="1"/>
  <c r="G63" i="10" s="1"/>
  <c r="M58" i="8" l="1"/>
  <c r="K58" i="8"/>
  <c r="I58" i="8"/>
  <c r="G58" i="8"/>
  <c r="E58" i="8"/>
  <c r="C58" i="8"/>
  <c r="M57" i="8"/>
  <c r="K57" i="8"/>
  <c r="I57" i="8"/>
  <c r="G57" i="8"/>
  <c r="E57" i="8"/>
  <c r="C57" i="8"/>
  <c r="M56" i="8"/>
  <c r="K56" i="8"/>
  <c r="I56" i="8"/>
  <c r="G56" i="8"/>
  <c r="E56" i="8"/>
  <c r="C56" i="8"/>
  <c r="M55" i="8"/>
  <c r="K55" i="8"/>
  <c r="I55" i="8"/>
  <c r="G55" i="8"/>
  <c r="E55" i="8"/>
  <c r="C55" i="8"/>
  <c r="M54" i="8"/>
  <c r="K54" i="8"/>
  <c r="I54" i="8"/>
  <c r="G54" i="8"/>
  <c r="E54" i="8"/>
  <c r="C54" i="8"/>
  <c r="M53" i="8"/>
  <c r="K53" i="8"/>
  <c r="I53" i="8"/>
  <c r="G53" i="8"/>
  <c r="E53" i="8"/>
  <c r="C53" i="8"/>
  <c r="M52" i="8"/>
  <c r="K52" i="8"/>
  <c r="I52" i="8"/>
  <c r="G52" i="8"/>
  <c r="E52" i="8"/>
  <c r="C52" i="8"/>
  <c r="M51" i="8"/>
  <c r="K51" i="8"/>
  <c r="I51" i="8"/>
  <c r="G51" i="8"/>
  <c r="E51" i="8"/>
  <c r="C51" i="8"/>
  <c r="M50" i="8"/>
  <c r="K50" i="8"/>
  <c r="I50" i="8"/>
  <c r="G50" i="8"/>
  <c r="E50" i="8"/>
  <c r="C50" i="8"/>
  <c r="M49" i="8"/>
  <c r="K49" i="8"/>
  <c r="I49" i="8"/>
  <c r="G49" i="8"/>
  <c r="E49" i="8"/>
  <c r="C49" i="8"/>
  <c r="M48" i="8"/>
  <c r="K48" i="8"/>
  <c r="I48" i="8"/>
  <c r="G48" i="8"/>
  <c r="E48" i="8"/>
  <c r="C48" i="8"/>
  <c r="M47" i="8"/>
  <c r="K47" i="8"/>
  <c r="I47" i="8"/>
  <c r="G47" i="8"/>
  <c r="E47" i="8"/>
  <c r="C47" i="8"/>
  <c r="M46" i="8"/>
  <c r="K46" i="8"/>
  <c r="I46" i="8"/>
  <c r="G46" i="8"/>
  <c r="E46" i="8"/>
  <c r="C46" i="8"/>
  <c r="M45" i="8"/>
  <c r="K45" i="8"/>
  <c r="I45" i="8"/>
  <c r="G45" i="8"/>
  <c r="E45" i="8"/>
  <c r="C45" i="8"/>
  <c r="M44" i="8"/>
  <c r="K44" i="8"/>
  <c r="I44" i="8"/>
  <c r="G44" i="8"/>
  <c r="E44" i="8"/>
  <c r="C44" i="8"/>
  <c r="M43" i="8"/>
  <c r="K43" i="8"/>
  <c r="I43" i="8"/>
  <c r="G43" i="8"/>
  <c r="E43" i="8"/>
  <c r="C43" i="8"/>
  <c r="M42" i="8"/>
  <c r="K42" i="8"/>
  <c r="I42" i="8"/>
  <c r="G42" i="8"/>
  <c r="E42" i="8"/>
  <c r="C42" i="8"/>
  <c r="M41" i="8"/>
  <c r="K41" i="8"/>
  <c r="I41" i="8"/>
  <c r="G41" i="8"/>
  <c r="E41" i="8"/>
  <c r="C41" i="8"/>
  <c r="M40" i="8"/>
  <c r="K40" i="8"/>
  <c r="I40" i="8"/>
  <c r="G40" i="8"/>
  <c r="E40" i="8"/>
  <c r="C40" i="8"/>
  <c r="M39" i="8"/>
  <c r="K39" i="8"/>
  <c r="I39" i="8"/>
  <c r="G39" i="8"/>
  <c r="E39" i="8"/>
  <c r="C39" i="8"/>
  <c r="M38" i="8"/>
  <c r="K38" i="8"/>
  <c r="I38" i="8"/>
  <c r="G38" i="8"/>
  <c r="E38" i="8"/>
  <c r="C38" i="8"/>
  <c r="M37" i="8"/>
  <c r="K37" i="8"/>
  <c r="I37" i="8"/>
  <c r="G37" i="8"/>
  <c r="E37" i="8"/>
  <c r="C37" i="8"/>
  <c r="M36" i="8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2" i="8"/>
  <c r="K32" i="8"/>
  <c r="I32" i="8"/>
  <c r="G32" i="8"/>
  <c r="E32" i="8"/>
  <c r="C32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7" i="8"/>
  <c r="K27" i="8"/>
  <c r="I27" i="8"/>
  <c r="G27" i="8"/>
  <c r="E27" i="8"/>
  <c r="C27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2" i="8"/>
  <c r="K22" i="8"/>
  <c r="I22" i="8"/>
  <c r="G22" i="8"/>
  <c r="E22" i="8"/>
  <c r="C22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7" i="8"/>
  <c r="K17" i="8"/>
  <c r="I17" i="8"/>
  <c r="G17" i="8"/>
  <c r="E17" i="8"/>
  <c r="C17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2" i="8"/>
  <c r="K12" i="8"/>
  <c r="I12" i="8"/>
  <c r="G12" i="8"/>
  <c r="E12" i="8"/>
  <c r="C12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M7" i="8"/>
  <c r="K7" i="8"/>
  <c r="I7" i="8"/>
  <c r="G7" i="8"/>
  <c r="E7" i="8"/>
  <c r="C7" i="8"/>
  <c r="G58" i="7"/>
  <c r="E58" i="7"/>
  <c r="C58" i="7"/>
  <c r="G57" i="7"/>
  <c r="E57" i="7"/>
  <c r="C57" i="7"/>
  <c r="G56" i="7"/>
  <c r="E56" i="7"/>
  <c r="C56" i="7"/>
  <c r="G55" i="7"/>
  <c r="E55" i="7"/>
  <c r="C55" i="7"/>
  <c r="G54" i="7"/>
  <c r="E54" i="7"/>
  <c r="C54" i="7"/>
  <c r="G53" i="7"/>
  <c r="E53" i="7"/>
  <c r="C53" i="7"/>
  <c r="G52" i="7"/>
  <c r="E52" i="7"/>
  <c r="C52" i="7"/>
  <c r="G51" i="7"/>
  <c r="E51" i="7"/>
  <c r="C51" i="7"/>
  <c r="G50" i="7"/>
  <c r="E50" i="7"/>
  <c r="C50" i="7"/>
  <c r="G49" i="7"/>
  <c r="E49" i="7"/>
  <c r="C49" i="7"/>
  <c r="G48" i="7"/>
  <c r="E48" i="7"/>
  <c r="C48" i="7"/>
  <c r="G47" i="7"/>
  <c r="E47" i="7"/>
  <c r="C47" i="7"/>
  <c r="G46" i="7"/>
  <c r="E46" i="7"/>
  <c r="C46" i="7"/>
  <c r="G45" i="7"/>
  <c r="E45" i="7"/>
  <c r="C45" i="7"/>
  <c r="G44" i="7"/>
  <c r="E44" i="7"/>
  <c r="C44" i="7"/>
  <c r="G43" i="7"/>
  <c r="E43" i="7"/>
  <c r="C43" i="7"/>
  <c r="G42" i="7"/>
  <c r="E42" i="7"/>
  <c r="C42" i="7"/>
  <c r="G41" i="7"/>
  <c r="E41" i="7"/>
  <c r="C41" i="7"/>
  <c r="G40" i="7"/>
  <c r="E40" i="7"/>
  <c r="C40" i="7"/>
  <c r="G39" i="7"/>
  <c r="E39" i="7"/>
  <c r="C39" i="7"/>
  <c r="G38" i="7"/>
  <c r="E38" i="7"/>
  <c r="C38" i="7"/>
  <c r="G37" i="7"/>
  <c r="E37" i="7"/>
  <c r="C37" i="7"/>
  <c r="G36" i="7"/>
  <c r="E36" i="7"/>
  <c r="C36" i="7"/>
  <c r="G35" i="7"/>
  <c r="E35" i="7"/>
  <c r="C35" i="7"/>
  <c r="G34" i="7"/>
  <c r="E34" i="7"/>
  <c r="C34" i="7"/>
  <c r="G33" i="7"/>
  <c r="E33" i="7"/>
  <c r="C33" i="7"/>
  <c r="G32" i="7"/>
  <c r="E32" i="7"/>
  <c r="C32" i="7"/>
  <c r="G31" i="7"/>
  <c r="E31" i="7"/>
  <c r="C31" i="7"/>
  <c r="G30" i="7"/>
  <c r="E30" i="7"/>
  <c r="C30" i="7"/>
  <c r="G29" i="7"/>
  <c r="E29" i="7"/>
  <c r="C29" i="7"/>
  <c r="G28" i="7"/>
  <c r="E28" i="7"/>
  <c r="C28" i="7"/>
  <c r="G27" i="7"/>
  <c r="E27" i="7"/>
  <c r="C27" i="7"/>
  <c r="G26" i="7"/>
  <c r="E26" i="7"/>
  <c r="C26" i="7"/>
  <c r="G25" i="7"/>
  <c r="E25" i="7"/>
  <c r="C25" i="7"/>
  <c r="G24" i="7"/>
  <c r="E24" i="7"/>
  <c r="C24" i="7"/>
  <c r="G23" i="7"/>
  <c r="E23" i="7"/>
  <c r="C23" i="7"/>
  <c r="G22" i="7"/>
  <c r="E22" i="7"/>
  <c r="C22" i="7"/>
  <c r="G21" i="7"/>
  <c r="E21" i="7"/>
  <c r="C21" i="7"/>
  <c r="G20" i="7"/>
  <c r="E20" i="7"/>
  <c r="C20" i="7"/>
  <c r="G19" i="7"/>
  <c r="E19" i="7"/>
  <c r="C19" i="7"/>
  <c r="G18" i="7"/>
  <c r="E18" i="7"/>
  <c r="C18" i="7"/>
  <c r="G17" i="7"/>
  <c r="E17" i="7"/>
  <c r="C17" i="7"/>
  <c r="G16" i="7"/>
  <c r="E16" i="7"/>
  <c r="C16" i="7"/>
  <c r="G15" i="7"/>
  <c r="E15" i="7"/>
  <c r="C15" i="7"/>
  <c r="G14" i="7"/>
  <c r="E14" i="7"/>
  <c r="C14" i="7"/>
  <c r="G13" i="7"/>
  <c r="E13" i="7"/>
  <c r="C13" i="7"/>
  <c r="G12" i="7"/>
  <c r="E12" i="7"/>
  <c r="C12" i="7"/>
  <c r="G11" i="7"/>
  <c r="E11" i="7"/>
  <c r="C11" i="7"/>
  <c r="G10" i="7"/>
  <c r="E10" i="7"/>
  <c r="C10" i="7"/>
  <c r="G9" i="7"/>
  <c r="E9" i="7"/>
  <c r="C9" i="7"/>
  <c r="G8" i="7"/>
  <c r="E8" i="7"/>
  <c r="C8" i="7"/>
  <c r="G7" i="7"/>
  <c r="E7" i="7"/>
  <c r="C7" i="7"/>
  <c r="M59" i="8" l="1"/>
  <c r="M62" i="8" s="1"/>
  <c r="M63" i="8" s="1"/>
  <c r="K59" i="8"/>
  <c r="K62" i="8" s="1"/>
  <c r="K63" i="8" s="1"/>
  <c r="I59" i="8"/>
  <c r="I62" i="8" s="1"/>
  <c r="I63" i="8" s="1"/>
  <c r="G59" i="8"/>
  <c r="G62" i="8" s="1"/>
  <c r="G63" i="8" s="1"/>
  <c r="E59" i="8"/>
  <c r="E62" i="8" s="1"/>
  <c r="E63" i="8" s="1"/>
  <c r="C59" i="8"/>
  <c r="C62" i="8" s="1"/>
  <c r="C63" i="8" s="1"/>
  <c r="E59" i="7"/>
  <c r="E62" i="7" s="1"/>
  <c r="E63" i="7" s="1"/>
  <c r="C59" i="7"/>
  <c r="C62" i="7" s="1"/>
  <c r="C63" i="7" s="1"/>
  <c r="G59" i="7"/>
  <c r="G62" i="7" s="1"/>
  <c r="C63" i="3"/>
  <c r="G63" i="7" l="1"/>
  <c r="I51" i="6"/>
  <c r="G52" i="6"/>
  <c r="I37" i="6"/>
  <c r="G38" i="6"/>
  <c r="I38" i="6"/>
  <c r="U58" i="5" l="1"/>
  <c r="S58" i="5"/>
  <c r="U57" i="5"/>
  <c r="S57" i="5"/>
  <c r="U56" i="5"/>
  <c r="S56" i="5"/>
  <c r="U55" i="5"/>
  <c r="S55" i="5"/>
  <c r="U54" i="5"/>
  <c r="S54" i="5"/>
  <c r="U53" i="5"/>
  <c r="S53" i="5"/>
  <c r="U52" i="5"/>
  <c r="S52" i="5"/>
  <c r="U51" i="5"/>
  <c r="S51" i="5"/>
  <c r="U50" i="5"/>
  <c r="S50" i="5"/>
  <c r="U49" i="5"/>
  <c r="S49" i="5"/>
  <c r="U48" i="5"/>
  <c r="S48" i="5"/>
  <c r="U47" i="5"/>
  <c r="S47" i="5"/>
  <c r="U46" i="5"/>
  <c r="S46" i="5"/>
  <c r="U45" i="5"/>
  <c r="S45" i="5"/>
  <c r="U44" i="5"/>
  <c r="S44" i="5"/>
  <c r="U43" i="5"/>
  <c r="S43" i="5"/>
  <c r="U42" i="5"/>
  <c r="S42" i="5"/>
  <c r="U41" i="5"/>
  <c r="S41" i="5"/>
  <c r="U40" i="5"/>
  <c r="S40" i="5"/>
  <c r="U39" i="5"/>
  <c r="S39" i="5"/>
  <c r="U38" i="5"/>
  <c r="S38" i="5"/>
  <c r="U37" i="5"/>
  <c r="S37" i="5"/>
  <c r="U36" i="5"/>
  <c r="S36" i="5"/>
  <c r="U35" i="5"/>
  <c r="S35" i="5"/>
  <c r="U34" i="5"/>
  <c r="S34" i="5"/>
  <c r="U33" i="5"/>
  <c r="S33" i="5"/>
  <c r="U32" i="5"/>
  <c r="S32" i="5"/>
  <c r="U31" i="5"/>
  <c r="S31" i="5"/>
  <c r="U30" i="5"/>
  <c r="S30" i="5"/>
  <c r="U29" i="5"/>
  <c r="S29" i="5"/>
  <c r="U28" i="5"/>
  <c r="S28" i="5"/>
  <c r="U27" i="5"/>
  <c r="S27" i="5"/>
  <c r="U26" i="5"/>
  <c r="S26" i="5"/>
  <c r="U25" i="5"/>
  <c r="S25" i="5"/>
  <c r="U24" i="5"/>
  <c r="S24" i="5"/>
  <c r="U23" i="5"/>
  <c r="S23" i="5"/>
  <c r="U22" i="5"/>
  <c r="S22" i="5"/>
  <c r="U21" i="5"/>
  <c r="S21" i="5"/>
  <c r="U20" i="5"/>
  <c r="S20" i="5"/>
  <c r="U19" i="5"/>
  <c r="S19" i="5"/>
  <c r="U18" i="5"/>
  <c r="S18" i="5"/>
  <c r="U17" i="5"/>
  <c r="S17" i="5"/>
  <c r="U16" i="5"/>
  <c r="S16" i="5"/>
  <c r="U15" i="5"/>
  <c r="S15" i="5"/>
  <c r="U14" i="5"/>
  <c r="S14" i="5"/>
  <c r="U13" i="5"/>
  <c r="S13" i="5"/>
  <c r="U12" i="5"/>
  <c r="S12" i="5"/>
  <c r="U11" i="5"/>
  <c r="S11" i="5"/>
  <c r="U10" i="5"/>
  <c r="S10" i="5"/>
  <c r="U9" i="5"/>
  <c r="S9" i="5"/>
  <c r="U8" i="5"/>
  <c r="S8" i="5"/>
  <c r="U7" i="5"/>
  <c r="S7" i="5"/>
  <c r="M58" i="6"/>
  <c r="K58" i="6"/>
  <c r="I58" i="6"/>
  <c r="G58" i="6"/>
  <c r="E58" i="6"/>
  <c r="C58" i="6"/>
  <c r="M57" i="6"/>
  <c r="K57" i="6"/>
  <c r="I57" i="6"/>
  <c r="G57" i="6"/>
  <c r="E57" i="6"/>
  <c r="C57" i="6"/>
  <c r="M56" i="6"/>
  <c r="K56" i="6"/>
  <c r="I56" i="6"/>
  <c r="G56" i="6"/>
  <c r="E56" i="6"/>
  <c r="C56" i="6"/>
  <c r="M55" i="6"/>
  <c r="K55" i="6"/>
  <c r="I55" i="6"/>
  <c r="G55" i="6"/>
  <c r="E55" i="6"/>
  <c r="C55" i="6"/>
  <c r="M54" i="6"/>
  <c r="K54" i="6"/>
  <c r="I54" i="6"/>
  <c r="G54" i="6"/>
  <c r="E54" i="6"/>
  <c r="C54" i="6"/>
  <c r="M53" i="6"/>
  <c r="K53" i="6"/>
  <c r="I53" i="6"/>
  <c r="G53" i="6"/>
  <c r="E53" i="6"/>
  <c r="C53" i="6"/>
  <c r="M52" i="6"/>
  <c r="K52" i="6"/>
  <c r="I52" i="6"/>
  <c r="E52" i="6"/>
  <c r="C52" i="6"/>
  <c r="M51" i="6"/>
  <c r="K51" i="6"/>
  <c r="G51" i="6"/>
  <c r="E51" i="6"/>
  <c r="C51" i="6"/>
  <c r="M50" i="6"/>
  <c r="K50" i="6"/>
  <c r="I50" i="6"/>
  <c r="G50" i="6"/>
  <c r="E50" i="6"/>
  <c r="C50" i="6"/>
  <c r="M49" i="6"/>
  <c r="K49" i="6"/>
  <c r="I49" i="6"/>
  <c r="G49" i="6"/>
  <c r="E49" i="6"/>
  <c r="C49" i="6"/>
  <c r="M48" i="6"/>
  <c r="K48" i="6"/>
  <c r="I48" i="6"/>
  <c r="G48" i="6"/>
  <c r="E48" i="6"/>
  <c r="C48" i="6"/>
  <c r="M47" i="6"/>
  <c r="K47" i="6"/>
  <c r="I47" i="6"/>
  <c r="G47" i="6"/>
  <c r="E47" i="6"/>
  <c r="C47" i="6"/>
  <c r="M46" i="6"/>
  <c r="K46" i="6"/>
  <c r="I46" i="6"/>
  <c r="G46" i="6"/>
  <c r="E46" i="6"/>
  <c r="C46" i="6"/>
  <c r="M45" i="6"/>
  <c r="K45" i="6"/>
  <c r="I45" i="6"/>
  <c r="G45" i="6"/>
  <c r="E45" i="6"/>
  <c r="C45" i="6"/>
  <c r="M44" i="6"/>
  <c r="K44" i="6"/>
  <c r="I44" i="6"/>
  <c r="G44" i="6"/>
  <c r="E44" i="6"/>
  <c r="C44" i="6"/>
  <c r="M43" i="6"/>
  <c r="K43" i="6"/>
  <c r="I43" i="6"/>
  <c r="G43" i="6"/>
  <c r="E43" i="6"/>
  <c r="C43" i="6"/>
  <c r="M42" i="6"/>
  <c r="K42" i="6"/>
  <c r="I42" i="6"/>
  <c r="G42" i="6"/>
  <c r="E42" i="6"/>
  <c r="C42" i="6"/>
  <c r="M41" i="6"/>
  <c r="K41" i="6"/>
  <c r="I41" i="6"/>
  <c r="G41" i="6"/>
  <c r="E41" i="6"/>
  <c r="C41" i="6"/>
  <c r="M40" i="6"/>
  <c r="K40" i="6"/>
  <c r="I40" i="6"/>
  <c r="G40" i="6"/>
  <c r="E40" i="6"/>
  <c r="C40" i="6"/>
  <c r="M39" i="6"/>
  <c r="K39" i="6"/>
  <c r="I39" i="6"/>
  <c r="G39" i="6"/>
  <c r="E39" i="6"/>
  <c r="C39" i="6"/>
  <c r="M38" i="6"/>
  <c r="K38" i="6"/>
  <c r="E38" i="6"/>
  <c r="C38" i="6"/>
  <c r="M37" i="6"/>
  <c r="K37" i="6"/>
  <c r="G37" i="6"/>
  <c r="E37" i="6"/>
  <c r="C37" i="6"/>
  <c r="M36" i="6"/>
  <c r="K36" i="6"/>
  <c r="I36" i="6"/>
  <c r="G36" i="6"/>
  <c r="E36" i="6"/>
  <c r="C36" i="6"/>
  <c r="M35" i="6"/>
  <c r="K35" i="6"/>
  <c r="I35" i="6"/>
  <c r="G35" i="6"/>
  <c r="E35" i="6"/>
  <c r="C35" i="6"/>
  <c r="M34" i="6"/>
  <c r="K34" i="6"/>
  <c r="I34" i="6"/>
  <c r="G34" i="6"/>
  <c r="E34" i="6"/>
  <c r="C34" i="6"/>
  <c r="M33" i="6"/>
  <c r="K33" i="6"/>
  <c r="I33" i="6"/>
  <c r="G33" i="6"/>
  <c r="E33" i="6"/>
  <c r="C33" i="6"/>
  <c r="M32" i="6"/>
  <c r="K32" i="6"/>
  <c r="I32" i="6"/>
  <c r="G32" i="6"/>
  <c r="E32" i="6"/>
  <c r="C32" i="6"/>
  <c r="M31" i="6"/>
  <c r="K31" i="6"/>
  <c r="I31" i="6"/>
  <c r="G31" i="6"/>
  <c r="E31" i="6"/>
  <c r="C31" i="6"/>
  <c r="M30" i="6"/>
  <c r="K30" i="6"/>
  <c r="I30" i="6"/>
  <c r="G30" i="6"/>
  <c r="E30" i="6"/>
  <c r="C30" i="6"/>
  <c r="M29" i="6"/>
  <c r="K29" i="6"/>
  <c r="I29" i="6"/>
  <c r="G29" i="6"/>
  <c r="E29" i="6"/>
  <c r="C29" i="6"/>
  <c r="M28" i="6"/>
  <c r="K28" i="6"/>
  <c r="I28" i="6"/>
  <c r="G28" i="6"/>
  <c r="E28" i="6"/>
  <c r="C28" i="6"/>
  <c r="M27" i="6"/>
  <c r="K27" i="6"/>
  <c r="I27" i="6"/>
  <c r="E27" i="6"/>
  <c r="C27" i="6"/>
  <c r="M26" i="6"/>
  <c r="K26" i="6"/>
  <c r="I26" i="6"/>
  <c r="G26" i="6"/>
  <c r="E26" i="6"/>
  <c r="C26" i="6"/>
  <c r="M25" i="6"/>
  <c r="K25" i="6"/>
  <c r="I25" i="6"/>
  <c r="G25" i="6"/>
  <c r="E25" i="6"/>
  <c r="C25" i="6"/>
  <c r="M24" i="6"/>
  <c r="K24" i="6"/>
  <c r="I24" i="6"/>
  <c r="G24" i="6"/>
  <c r="E24" i="6"/>
  <c r="C24" i="6"/>
  <c r="M23" i="6"/>
  <c r="K23" i="6"/>
  <c r="I23" i="6"/>
  <c r="G23" i="6"/>
  <c r="E23" i="6"/>
  <c r="C23" i="6"/>
  <c r="M22" i="6"/>
  <c r="K22" i="6"/>
  <c r="I22" i="6"/>
  <c r="G22" i="6"/>
  <c r="E22" i="6"/>
  <c r="C22" i="6"/>
  <c r="M21" i="6"/>
  <c r="K21" i="6"/>
  <c r="I21" i="6"/>
  <c r="G21" i="6"/>
  <c r="E21" i="6"/>
  <c r="C21" i="6"/>
  <c r="M20" i="6"/>
  <c r="K20" i="6"/>
  <c r="I20" i="6"/>
  <c r="G20" i="6"/>
  <c r="E20" i="6"/>
  <c r="C20" i="6"/>
  <c r="M19" i="6"/>
  <c r="K19" i="6"/>
  <c r="I19" i="6"/>
  <c r="G19" i="6"/>
  <c r="E19" i="6"/>
  <c r="C19" i="6"/>
  <c r="M18" i="6"/>
  <c r="K18" i="6"/>
  <c r="I18" i="6"/>
  <c r="G18" i="6"/>
  <c r="E18" i="6"/>
  <c r="C18" i="6"/>
  <c r="M17" i="6"/>
  <c r="K17" i="6"/>
  <c r="I17" i="6"/>
  <c r="G17" i="6"/>
  <c r="E17" i="6"/>
  <c r="C17" i="6"/>
  <c r="M16" i="6"/>
  <c r="K16" i="6"/>
  <c r="I16" i="6"/>
  <c r="G16" i="6"/>
  <c r="E16" i="6"/>
  <c r="C16" i="6"/>
  <c r="M15" i="6"/>
  <c r="K15" i="6"/>
  <c r="I15" i="6"/>
  <c r="G15" i="6"/>
  <c r="E15" i="6"/>
  <c r="C15" i="6"/>
  <c r="M14" i="6"/>
  <c r="K14" i="6"/>
  <c r="I14" i="6"/>
  <c r="G14" i="6"/>
  <c r="E14" i="6"/>
  <c r="C14" i="6"/>
  <c r="M13" i="6"/>
  <c r="K13" i="6"/>
  <c r="I13" i="6"/>
  <c r="G13" i="6"/>
  <c r="E13" i="6"/>
  <c r="C13" i="6"/>
  <c r="M12" i="6"/>
  <c r="K12" i="6"/>
  <c r="I12" i="6"/>
  <c r="G12" i="6"/>
  <c r="E12" i="6"/>
  <c r="C12" i="6"/>
  <c r="M11" i="6"/>
  <c r="K11" i="6"/>
  <c r="I11" i="6"/>
  <c r="G11" i="6"/>
  <c r="E11" i="6"/>
  <c r="C11" i="6"/>
  <c r="M10" i="6"/>
  <c r="K10" i="6"/>
  <c r="I10" i="6"/>
  <c r="G10" i="6"/>
  <c r="E10" i="6"/>
  <c r="C10" i="6"/>
  <c r="M9" i="6"/>
  <c r="K9" i="6"/>
  <c r="I9" i="6"/>
  <c r="G9" i="6"/>
  <c r="E9" i="6"/>
  <c r="C9" i="6"/>
  <c r="M8" i="6"/>
  <c r="K8" i="6"/>
  <c r="I8" i="6"/>
  <c r="G8" i="6"/>
  <c r="E8" i="6"/>
  <c r="C8" i="6"/>
  <c r="M7" i="6"/>
  <c r="K7" i="6"/>
  <c r="I7" i="6"/>
  <c r="G7" i="6"/>
  <c r="E7" i="6"/>
  <c r="C7" i="6"/>
  <c r="Q58" i="5"/>
  <c r="O58" i="5"/>
  <c r="M58" i="5"/>
  <c r="K58" i="5"/>
  <c r="I58" i="5"/>
  <c r="G58" i="5"/>
  <c r="E58" i="5"/>
  <c r="C58" i="5"/>
  <c r="Q57" i="5"/>
  <c r="O57" i="5"/>
  <c r="M57" i="5"/>
  <c r="K57" i="5"/>
  <c r="I57" i="5"/>
  <c r="G57" i="5"/>
  <c r="E57" i="5"/>
  <c r="C57" i="5"/>
  <c r="Q56" i="5"/>
  <c r="O56" i="5"/>
  <c r="M56" i="5"/>
  <c r="K56" i="5"/>
  <c r="I56" i="5"/>
  <c r="G56" i="5"/>
  <c r="E56" i="5"/>
  <c r="C56" i="5"/>
  <c r="Q55" i="5"/>
  <c r="O55" i="5"/>
  <c r="M55" i="5"/>
  <c r="K55" i="5"/>
  <c r="I55" i="5"/>
  <c r="G55" i="5"/>
  <c r="E55" i="5"/>
  <c r="Q54" i="5"/>
  <c r="O54" i="5"/>
  <c r="M54" i="5"/>
  <c r="K54" i="5"/>
  <c r="I54" i="5"/>
  <c r="G54" i="5"/>
  <c r="E54" i="5"/>
  <c r="C54" i="5"/>
  <c r="Q53" i="5"/>
  <c r="O53" i="5"/>
  <c r="M53" i="5"/>
  <c r="K53" i="5"/>
  <c r="I53" i="5"/>
  <c r="G53" i="5"/>
  <c r="E53" i="5"/>
  <c r="C53" i="5"/>
  <c r="Q52" i="5"/>
  <c r="O52" i="5"/>
  <c r="M52" i="5"/>
  <c r="K52" i="5"/>
  <c r="I52" i="5"/>
  <c r="G52" i="5"/>
  <c r="E52" i="5"/>
  <c r="C52" i="5"/>
  <c r="Q51" i="5"/>
  <c r="O51" i="5"/>
  <c r="M51" i="5"/>
  <c r="K51" i="5"/>
  <c r="I51" i="5"/>
  <c r="G51" i="5"/>
  <c r="E51" i="5"/>
  <c r="C51" i="5"/>
  <c r="Q50" i="5"/>
  <c r="O50" i="5"/>
  <c r="M50" i="5"/>
  <c r="K50" i="5"/>
  <c r="I50" i="5"/>
  <c r="G50" i="5"/>
  <c r="E50" i="5"/>
  <c r="C50" i="5"/>
  <c r="Q49" i="5"/>
  <c r="O49" i="5"/>
  <c r="M49" i="5"/>
  <c r="K49" i="5"/>
  <c r="I49" i="5"/>
  <c r="G49" i="5"/>
  <c r="E49" i="5"/>
  <c r="C49" i="5"/>
  <c r="Q48" i="5"/>
  <c r="O48" i="5"/>
  <c r="M48" i="5"/>
  <c r="K48" i="5"/>
  <c r="I48" i="5"/>
  <c r="G48" i="5"/>
  <c r="E48" i="5"/>
  <c r="C48" i="5"/>
  <c r="Q47" i="5"/>
  <c r="O47" i="5"/>
  <c r="M47" i="5"/>
  <c r="K47" i="5"/>
  <c r="I47" i="5"/>
  <c r="G47" i="5"/>
  <c r="E47" i="5"/>
  <c r="C47" i="5"/>
  <c r="Q46" i="5"/>
  <c r="O46" i="5"/>
  <c r="M46" i="5"/>
  <c r="K46" i="5"/>
  <c r="I46" i="5"/>
  <c r="G46" i="5"/>
  <c r="E46" i="5"/>
  <c r="C46" i="5"/>
  <c r="Q45" i="5"/>
  <c r="O45" i="5"/>
  <c r="M45" i="5"/>
  <c r="K45" i="5"/>
  <c r="I45" i="5"/>
  <c r="G45" i="5"/>
  <c r="E45" i="5"/>
  <c r="C45" i="5"/>
  <c r="Q44" i="5"/>
  <c r="O44" i="5"/>
  <c r="M44" i="5"/>
  <c r="K44" i="5"/>
  <c r="I44" i="5"/>
  <c r="G44" i="5"/>
  <c r="E44" i="5"/>
  <c r="C44" i="5"/>
  <c r="Q43" i="5"/>
  <c r="O43" i="5"/>
  <c r="M43" i="5"/>
  <c r="K43" i="5"/>
  <c r="I43" i="5"/>
  <c r="G43" i="5"/>
  <c r="E43" i="5"/>
  <c r="C43" i="5"/>
  <c r="Q42" i="5"/>
  <c r="O42" i="5"/>
  <c r="M42" i="5"/>
  <c r="K42" i="5"/>
  <c r="I42" i="5"/>
  <c r="G42" i="5"/>
  <c r="E42" i="5"/>
  <c r="C42" i="5"/>
  <c r="Q41" i="5"/>
  <c r="O41" i="5"/>
  <c r="M41" i="5"/>
  <c r="K41" i="5"/>
  <c r="I41" i="5"/>
  <c r="G41" i="5"/>
  <c r="E41" i="5"/>
  <c r="C41" i="5"/>
  <c r="Q40" i="5"/>
  <c r="O40" i="5"/>
  <c r="M40" i="5"/>
  <c r="K40" i="5"/>
  <c r="I40" i="5"/>
  <c r="G40" i="5"/>
  <c r="E40" i="5"/>
  <c r="C40" i="5"/>
  <c r="Q39" i="5"/>
  <c r="O39" i="5"/>
  <c r="M39" i="5"/>
  <c r="K39" i="5"/>
  <c r="I39" i="5"/>
  <c r="G39" i="5"/>
  <c r="E39" i="5"/>
  <c r="C39" i="5"/>
  <c r="Q38" i="5"/>
  <c r="O38" i="5"/>
  <c r="M38" i="5"/>
  <c r="K38" i="5"/>
  <c r="I38" i="5"/>
  <c r="G38" i="5"/>
  <c r="E38" i="5"/>
  <c r="C38" i="5"/>
  <c r="Q37" i="5"/>
  <c r="O37" i="5"/>
  <c r="M37" i="5"/>
  <c r="K37" i="5"/>
  <c r="I37" i="5"/>
  <c r="G37" i="5"/>
  <c r="E37" i="5"/>
  <c r="C37" i="5"/>
  <c r="Q36" i="5"/>
  <c r="O36" i="5"/>
  <c r="M36" i="5"/>
  <c r="K36" i="5"/>
  <c r="I36" i="5"/>
  <c r="G36" i="5"/>
  <c r="E36" i="5"/>
  <c r="C36" i="5"/>
  <c r="Q35" i="5"/>
  <c r="O35" i="5"/>
  <c r="M35" i="5"/>
  <c r="K35" i="5"/>
  <c r="I35" i="5"/>
  <c r="G35" i="5"/>
  <c r="E35" i="5"/>
  <c r="C35" i="5"/>
  <c r="Q34" i="5"/>
  <c r="O34" i="5"/>
  <c r="M34" i="5"/>
  <c r="K34" i="5"/>
  <c r="I34" i="5"/>
  <c r="G34" i="5"/>
  <c r="E34" i="5"/>
  <c r="C34" i="5"/>
  <c r="Q33" i="5"/>
  <c r="O33" i="5"/>
  <c r="M33" i="5"/>
  <c r="K33" i="5"/>
  <c r="I33" i="5"/>
  <c r="G33" i="5"/>
  <c r="E33" i="5"/>
  <c r="C33" i="5"/>
  <c r="Q32" i="5"/>
  <c r="O32" i="5"/>
  <c r="M32" i="5"/>
  <c r="K32" i="5"/>
  <c r="I32" i="5"/>
  <c r="G32" i="5"/>
  <c r="E32" i="5"/>
  <c r="C32" i="5"/>
  <c r="Q31" i="5"/>
  <c r="O31" i="5"/>
  <c r="M31" i="5"/>
  <c r="K31" i="5"/>
  <c r="I31" i="5"/>
  <c r="G31" i="5"/>
  <c r="E31" i="5"/>
  <c r="C31" i="5"/>
  <c r="Q30" i="5"/>
  <c r="O30" i="5"/>
  <c r="M30" i="5"/>
  <c r="K30" i="5"/>
  <c r="I30" i="5"/>
  <c r="G30" i="5"/>
  <c r="E30" i="5"/>
  <c r="C30" i="5"/>
  <c r="Q29" i="5"/>
  <c r="O29" i="5"/>
  <c r="M29" i="5"/>
  <c r="K29" i="5"/>
  <c r="I29" i="5"/>
  <c r="G29" i="5"/>
  <c r="E29" i="5"/>
  <c r="C29" i="5"/>
  <c r="Q28" i="5"/>
  <c r="O28" i="5"/>
  <c r="M28" i="5"/>
  <c r="K28" i="5"/>
  <c r="I28" i="5"/>
  <c r="G28" i="5"/>
  <c r="E28" i="5"/>
  <c r="C28" i="5"/>
  <c r="Q27" i="5"/>
  <c r="O27" i="5"/>
  <c r="M27" i="5"/>
  <c r="K27" i="5"/>
  <c r="I27" i="5"/>
  <c r="G27" i="5"/>
  <c r="E27" i="5"/>
  <c r="C27" i="5"/>
  <c r="Q26" i="5"/>
  <c r="O26" i="5"/>
  <c r="M26" i="5"/>
  <c r="K26" i="5"/>
  <c r="I26" i="5"/>
  <c r="G26" i="5"/>
  <c r="E26" i="5"/>
  <c r="C26" i="5"/>
  <c r="Q25" i="5"/>
  <c r="O25" i="5"/>
  <c r="M25" i="5"/>
  <c r="K25" i="5"/>
  <c r="I25" i="5"/>
  <c r="G25" i="5"/>
  <c r="E25" i="5"/>
  <c r="C25" i="5"/>
  <c r="Q24" i="5"/>
  <c r="O24" i="5"/>
  <c r="M24" i="5"/>
  <c r="K24" i="5"/>
  <c r="I24" i="5"/>
  <c r="G24" i="5"/>
  <c r="E24" i="5"/>
  <c r="C24" i="5"/>
  <c r="Q23" i="5"/>
  <c r="O23" i="5"/>
  <c r="M23" i="5"/>
  <c r="K23" i="5"/>
  <c r="I23" i="5"/>
  <c r="G23" i="5"/>
  <c r="E23" i="5"/>
  <c r="C23" i="5"/>
  <c r="Q22" i="5"/>
  <c r="O22" i="5"/>
  <c r="M22" i="5"/>
  <c r="K22" i="5"/>
  <c r="I22" i="5"/>
  <c r="G22" i="5"/>
  <c r="E22" i="5"/>
  <c r="C22" i="5"/>
  <c r="Q21" i="5"/>
  <c r="O21" i="5"/>
  <c r="M21" i="5"/>
  <c r="K21" i="5"/>
  <c r="I21" i="5"/>
  <c r="G21" i="5"/>
  <c r="E21" i="5"/>
  <c r="C21" i="5"/>
  <c r="Q20" i="5"/>
  <c r="O20" i="5"/>
  <c r="M20" i="5"/>
  <c r="K20" i="5"/>
  <c r="I20" i="5"/>
  <c r="G20" i="5"/>
  <c r="E20" i="5"/>
  <c r="C20" i="5"/>
  <c r="Q19" i="5"/>
  <c r="O19" i="5"/>
  <c r="M19" i="5"/>
  <c r="K19" i="5"/>
  <c r="I19" i="5"/>
  <c r="G19" i="5"/>
  <c r="E19" i="5"/>
  <c r="C19" i="5"/>
  <c r="Q18" i="5"/>
  <c r="O18" i="5"/>
  <c r="M18" i="5"/>
  <c r="K18" i="5"/>
  <c r="I18" i="5"/>
  <c r="G18" i="5"/>
  <c r="E18" i="5"/>
  <c r="C18" i="5"/>
  <c r="Q17" i="5"/>
  <c r="O17" i="5"/>
  <c r="M17" i="5"/>
  <c r="K17" i="5"/>
  <c r="I17" i="5"/>
  <c r="G17" i="5"/>
  <c r="E17" i="5"/>
  <c r="C17" i="5"/>
  <c r="Q16" i="5"/>
  <c r="O16" i="5"/>
  <c r="M16" i="5"/>
  <c r="K16" i="5"/>
  <c r="I16" i="5"/>
  <c r="G16" i="5"/>
  <c r="E16" i="5"/>
  <c r="C16" i="5"/>
  <c r="Q15" i="5"/>
  <c r="O15" i="5"/>
  <c r="M15" i="5"/>
  <c r="K15" i="5"/>
  <c r="I15" i="5"/>
  <c r="G15" i="5"/>
  <c r="E15" i="5"/>
  <c r="C15" i="5"/>
  <c r="Q14" i="5"/>
  <c r="O14" i="5"/>
  <c r="M14" i="5"/>
  <c r="K14" i="5"/>
  <c r="I14" i="5"/>
  <c r="G14" i="5"/>
  <c r="E14" i="5"/>
  <c r="C14" i="5"/>
  <c r="Q13" i="5"/>
  <c r="O13" i="5"/>
  <c r="M13" i="5"/>
  <c r="K13" i="5"/>
  <c r="I13" i="5"/>
  <c r="G13" i="5"/>
  <c r="E13" i="5"/>
  <c r="C13" i="5"/>
  <c r="Q12" i="5"/>
  <c r="O12" i="5"/>
  <c r="M12" i="5"/>
  <c r="K12" i="5"/>
  <c r="I12" i="5"/>
  <c r="G12" i="5"/>
  <c r="E12" i="5"/>
  <c r="C12" i="5"/>
  <c r="Q11" i="5"/>
  <c r="O11" i="5"/>
  <c r="M11" i="5"/>
  <c r="K11" i="5"/>
  <c r="I11" i="5"/>
  <c r="G11" i="5"/>
  <c r="E11" i="5"/>
  <c r="C11" i="5"/>
  <c r="Q10" i="5"/>
  <c r="O10" i="5"/>
  <c r="M10" i="5"/>
  <c r="K10" i="5"/>
  <c r="I10" i="5"/>
  <c r="G10" i="5"/>
  <c r="E10" i="5"/>
  <c r="C10" i="5"/>
  <c r="Q9" i="5"/>
  <c r="O9" i="5"/>
  <c r="M9" i="5"/>
  <c r="K9" i="5"/>
  <c r="I9" i="5"/>
  <c r="G9" i="5"/>
  <c r="E9" i="5"/>
  <c r="C9" i="5"/>
  <c r="Q8" i="5"/>
  <c r="O8" i="5"/>
  <c r="M8" i="5"/>
  <c r="K8" i="5"/>
  <c r="I8" i="5"/>
  <c r="G8" i="5"/>
  <c r="E8" i="5"/>
  <c r="C8" i="5"/>
  <c r="Q7" i="5"/>
  <c r="O7" i="5"/>
  <c r="M7" i="5"/>
  <c r="K7" i="5"/>
  <c r="I7" i="5"/>
  <c r="G7" i="5"/>
  <c r="E7" i="5"/>
  <c r="C7" i="5"/>
  <c r="I58" i="4"/>
  <c r="G58" i="4"/>
  <c r="E58" i="4"/>
  <c r="C58" i="4"/>
  <c r="I57" i="4"/>
  <c r="G57" i="4"/>
  <c r="E57" i="4"/>
  <c r="C57" i="4"/>
  <c r="I56" i="4"/>
  <c r="G56" i="4"/>
  <c r="E56" i="4"/>
  <c r="C56" i="4"/>
  <c r="I55" i="4"/>
  <c r="G55" i="4"/>
  <c r="E55" i="4"/>
  <c r="C55" i="4"/>
  <c r="I54" i="4"/>
  <c r="G54" i="4"/>
  <c r="E54" i="4"/>
  <c r="C54" i="4"/>
  <c r="I53" i="4"/>
  <c r="G53" i="4"/>
  <c r="E53" i="4"/>
  <c r="C53" i="4"/>
  <c r="I52" i="4"/>
  <c r="G52" i="4"/>
  <c r="E52" i="4"/>
  <c r="C52" i="4"/>
  <c r="I51" i="4"/>
  <c r="G51" i="4"/>
  <c r="E51" i="4"/>
  <c r="C51" i="4"/>
  <c r="I50" i="4"/>
  <c r="G50" i="4"/>
  <c r="E50" i="4"/>
  <c r="C50" i="4"/>
  <c r="I49" i="4"/>
  <c r="G49" i="4"/>
  <c r="E49" i="4"/>
  <c r="C49" i="4"/>
  <c r="I48" i="4"/>
  <c r="G48" i="4"/>
  <c r="E48" i="4"/>
  <c r="C48" i="4"/>
  <c r="I47" i="4"/>
  <c r="G47" i="4"/>
  <c r="E47" i="4"/>
  <c r="C47" i="4"/>
  <c r="I46" i="4"/>
  <c r="G46" i="4"/>
  <c r="E46" i="4"/>
  <c r="C46" i="4"/>
  <c r="I45" i="4"/>
  <c r="G45" i="4"/>
  <c r="E45" i="4"/>
  <c r="C45" i="4"/>
  <c r="I44" i="4"/>
  <c r="G44" i="4"/>
  <c r="E44" i="4"/>
  <c r="C44" i="4"/>
  <c r="I43" i="4"/>
  <c r="G43" i="4"/>
  <c r="E43" i="4"/>
  <c r="C43" i="4"/>
  <c r="I42" i="4"/>
  <c r="G42" i="4"/>
  <c r="E42" i="4"/>
  <c r="C42" i="4"/>
  <c r="I41" i="4"/>
  <c r="G41" i="4"/>
  <c r="E41" i="4"/>
  <c r="C41" i="4"/>
  <c r="I40" i="4"/>
  <c r="G40" i="4"/>
  <c r="E40" i="4"/>
  <c r="C40" i="4"/>
  <c r="I39" i="4"/>
  <c r="G39" i="4"/>
  <c r="E39" i="4"/>
  <c r="C39" i="4"/>
  <c r="I38" i="4"/>
  <c r="G38" i="4"/>
  <c r="E38" i="4"/>
  <c r="C38" i="4"/>
  <c r="I37" i="4"/>
  <c r="G37" i="4"/>
  <c r="E37" i="4"/>
  <c r="C37" i="4"/>
  <c r="I36" i="4"/>
  <c r="G36" i="4"/>
  <c r="E36" i="4"/>
  <c r="C36" i="4"/>
  <c r="I35" i="4"/>
  <c r="G35" i="4"/>
  <c r="E35" i="4"/>
  <c r="C35" i="4"/>
  <c r="I34" i="4"/>
  <c r="G34" i="4"/>
  <c r="E34" i="4"/>
  <c r="C34" i="4"/>
  <c r="I33" i="4"/>
  <c r="G33" i="4"/>
  <c r="E33" i="4"/>
  <c r="C33" i="4"/>
  <c r="I32" i="4"/>
  <c r="G32" i="4"/>
  <c r="E32" i="4"/>
  <c r="C32" i="4"/>
  <c r="I31" i="4"/>
  <c r="G31" i="4"/>
  <c r="E31" i="4"/>
  <c r="C31" i="4"/>
  <c r="I30" i="4"/>
  <c r="G30" i="4"/>
  <c r="E30" i="4"/>
  <c r="C30" i="4"/>
  <c r="I29" i="4"/>
  <c r="G29" i="4"/>
  <c r="E29" i="4"/>
  <c r="C29" i="4"/>
  <c r="I28" i="4"/>
  <c r="G28" i="4"/>
  <c r="E28" i="4"/>
  <c r="C28" i="4"/>
  <c r="I27" i="4"/>
  <c r="G27" i="4"/>
  <c r="E27" i="4"/>
  <c r="C27" i="4"/>
  <c r="I26" i="4"/>
  <c r="G26" i="4"/>
  <c r="E26" i="4"/>
  <c r="C26" i="4"/>
  <c r="I25" i="4"/>
  <c r="G25" i="4"/>
  <c r="E25" i="4"/>
  <c r="C25" i="4"/>
  <c r="I24" i="4"/>
  <c r="G24" i="4"/>
  <c r="E24" i="4"/>
  <c r="C24" i="4"/>
  <c r="I23" i="4"/>
  <c r="G23" i="4"/>
  <c r="E23" i="4"/>
  <c r="C23" i="4"/>
  <c r="I22" i="4"/>
  <c r="G22" i="4"/>
  <c r="E22" i="4"/>
  <c r="C22" i="4"/>
  <c r="I21" i="4"/>
  <c r="G21" i="4"/>
  <c r="E21" i="4"/>
  <c r="C21" i="4"/>
  <c r="I20" i="4"/>
  <c r="G20" i="4"/>
  <c r="E20" i="4"/>
  <c r="C20" i="4"/>
  <c r="I19" i="4"/>
  <c r="G19" i="4"/>
  <c r="E19" i="4"/>
  <c r="C19" i="4"/>
  <c r="I18" i="4"/>
  <c r="G18" i="4"/>
  <c r="E18" i="4"/>
  <c r="C18" i="4"/>
  <c r="I17" i="4"/>
  <c r="G17" i="4"/>
  <c r="E17" i="4"/>
  <c r="C17" i="4"/>
  <c r="I16" i="4"/>
  <c r="G16" i="4"/>
  <c r="E16" i="4"/>
  <c r="C16" i="4"/>
  <c r="I15" i="4"/>
  <c r="G15" i="4"/>
  <c r="E15" i="4"/>
  <c r="C15" i="4"/>
  <c r="I14" i="4"/>
  <c r="G14" i="4"/>
  <c r="E14" i="4"/>
  <c r="C14" i="4"/>
  <c r="I13" i="4"/>
  <c r="G13" i="4"/>
  <c r="E13" i="4"/>
  <c r="C13" i="4"/>
  <c r="I12" i="4"/>
  <c r="G12" i="4"/>
  <c r="E12" i="4"/>
  <c r="C12" i="4"/>
  <c r="I11" i="4"/>
  <c r="G11" i="4"/>
  <c r="E11" i="4"/>
  <c r="C11" i="4"/>
  <c r="I10" i="4"/>
  <c r="G10" i="4"/>
  <c r="E10" i="4"/>
  <c r="C10" i="4"/>
  <c r="I9" i="4"/>
  <c r="G9" i="4"/>
  <c r="E9" i="4"/>
  <c r="C9" i="4"/>
  <c r="I8" i="4"/>
  <c r="G8" i="4"/>
  <c r="E8" i="4"/>
  <c r="C8" i="4"/>
  <c r="I7" i="4"/>
  <c r="I59" i="4" s="1"/>
  <c r="I62" i="4" s="1"/>
  <c r="I63" i="4" s="1"/>
  <c r="G7" i="4"/>
  <c r="E7" i="4"/>
  <c r="C7" i="4"/>
  <c r="C59" i="4" l="1"/>
  <c r="C62" i="4" s="1"/>
  <c r="C63" i="4" s="1"/>
  <c r="E59" i="4"/>
  <c r="E62" i="4" s="1"/>
  <c r="E63" i="4" s="1"/>
  <c r="G59" i="4"/>
  <c r="G62" i="4" s="1"/>
  <c r="G63" i="4" s="1"/>
  <c r="Q59" i="5"/>
  <c r="Q62" i="5" s="1"/>
  <c r="Q63" i="5" s="1"/>
  <c r="M59" i="5"/>
  <c r="M62" i="5" s="1"/>
  <c r="M63" i="5" s="1"/>
  <c r="O59" i="5"/>
  <c r="O62" i="5" s="1"/>
  <c r="O63" i="5" s="1"/>
  <c r="S62" i="5"/>
  <c r="S63" i="5" s="1"/>
  <c r="U59" i="5"/>
  <c r="U62" i="5" s="1"/>
  <c r="U63" i="5" s="1"/>
  <c r="G59" i="6"/>
  <c r="G62" i="6" s="1"/>
  <c r="G63" i="6" s="1"/>
  <c r="I59" i="6"/>
  <c r="I62" i="6" s="1"/>
  <c r="I63" i="6" s="1"/>
  <c r="K59" i="6"/>
  <c r="K62" i="6" s="1"/>
  <c r="K63" i="6" s="1"/>
  <c r="M59" i="6"/>
  <c r="M62" i="6" s="1"/>
  <c r="M63" i="6" s="1"/>
  <c r="C59" i="6"/>
  <c r="C62" i="6" s="1"/>
  <c r="C63" i="6" s="1"/>
  <c r="E59" i="6"/>
  <c r="E62" i="6" s="1"/>
  <c r="E63" i="6" s="1"/>
  <c r="K59" i="5"/>
  <c r="K62" i="5" s="1"/>
  <c r="K63" i="5" s="1"/>
  <c r="I59" i="5"/>
  <c r="I62" i="5" s="1"/>
  <c r="I63" i="5" s="1"/>
  <c r="G59" i="5"/>
  <c r="G62" i="5" s="1"/>
  <c r="G63" i="5" s="1"/>
  <c r="E59" i="5"/>
  <c r="E62" i="5" s="1"/>
  <c r="E63" i="5" s="1"/>
  <c r="C59" i="5"/>
  <c r="C62" i="5" s="1"/>
  <c r="C63" i="5" s="1"/>
  <c r="C7" i="3" l="1"/>
  <c r="E7" i="3"/>
  <c r="G7" i="3"/>
  <c r="I7" i="3"/>
  <c r="K7" i="3"/>
  <c r="M7" i="3"/>
  <c r="O7" i="3"/>
  <c r="Q7" i="3"/>
  <c r="C8" i="3"/>
  <c r="E8" i="3"/>
  <c r="G8" i="3"/>
  <c r="I8" i="3"/>
  <c r="K8" i="3"/>
  <c r="M8" i="3"/>
  <c r="O8" i="3"/>
  <c r="Q8" i="3"/>
  <c r="C9" i="3"/>
  <c r="E9" i="3"/>
  <c r="G9" i="3"/>
  <c r="I9" i="3"/>
  <c r="K9" i="3"/>
  <c r="M9" i="3"/>
  <c r="O9" i="3"/>
  <c r="Q9" i="3"/>
  <c r="C10" i="3"/>
  <c r="E10" i="3"/>
  <c r="G10" i="3"/>
  <c r="I10" i="3"/>
  <c r="K10" i="3"/>
  <c r="M10" i="3"/>
  <c r="O10" i="3"/>
  <c r="Q10" i="3"/>
  <c r="C11" i="3"/>
  <c r="E11" i="3"/>
  <c r="G11" i="3"/>
  <c r="I11" i="3"/>
  <c r="K11" i="3"/>
  <c r="M11" i="3"/>
  <c r="O11" i="3"/>
  <c r="Q11" i="3"/>
  <c r="C12" i="3"/>
  <c r="E12" i="3"/>
  <c r="G12" i="3"/>
  <c r="I12" i="3"/>
  <c r="K12" i="3"/>
  <c r="M12" i="3"/>
  <c r="O12" i="3"/>
  <c r="Q12" i="3"/>
  <c r="C13" i="3"/>
  <c r="E13" i="3"/>
  <c r="G13" i="3"/>
  <c r="I13" i="3"/>
  <c r="K13" i="3"/>
  <c r="M13" i="3"/>
  <c r="O13" i="3"/>
  <c r="Q13" i="3"/>
  <c r="C14" i="3"/>
  <c r="E14" i="3"/>
  <c r="G14" i="3"/>
  <c r="I14" i="3"/>
  <c r="K14" i="3"/>
  <c r="M14" i="3"/>
  <c r="O14" i="3"/>
  <c r="Q14" i="3"/>
  <c r="C15" i="3"/>
  <c r="E15" i="3"/>
  <c r="G15" i="3"/>
  <c r="I15" i="3"/>
  <c r="K15" i="3"/>
  <c r="M15" i="3"/>
  <c r="O15" i="3"/>
  <c r="Q15" i="3"/>
  <c r="C16" i="3"/>
  <c r="E16" i="3"/>
  <c r="G16" i="3"/>
  <c r="I16" i="3"/>
  <c r="K16" i="3"/>
  <c r="M16" i="3"/>
  <c r="O16" i="3"/>
  <c r="Q16" i="3"/>
  <c r="C17" i="3"/>
  <c r="E17" i="3"/>
  <c r="G17" i="3"/>
  <c r="I17" i="3"/>
  <c r="K17" i="3"/>
  <c r="M17" i="3"/>
  <c r="O17" i="3"/>
  <c r="Q17" i="3"/>
  <c r="C18" i="3"/>
  <c r="E18" i="3"/>
  <c r="G18" i="3"/>
  <c r="I18" i="3"/>
  <c r="K18" i="3"/>
  <c r="M18" i="3"/>
  <c r="O18" i="3"/>
  <c r="Q18" i="3"/>
  <c r="C19" i="3"/>
  <c r="E19" i="3"/>
  <c r="G19" i="3"/>
  <c r="I19" i="3"/>
  <c r="K19" i="3"/>
  <c r="M19" i="3"/>
  <c r="O19" i="3"/>
  <c r="Q19" i="3"/>
  <c r="C20" i="3"/>
  <c r="E20" i="3"/>
  <c r="G20" i="3"/>
  <c r="I20" i="3"/>
  <c r="K20" i="3"/>
  <c r="M20" i="3"/>
  <c r="O20" i="3"/>
  <c r="Q20" i="3"/>
  <c r="C21" i="3"/>
  <c r="E21" i="3"/>
  <c r="G21" i="3"/>
  <c r="I21" i="3"/>
  <c r="K21" i="3"/>
  <c r="M21" i="3"/>
  <c r="O21" i="3"/>
  <c r="Q21" i="3"/>
  <c r="C22" i="3"/>
  <c r="E22" i="3"/>
  <c r="G22" i="3"/>
  <c r="I22" i="3"/>
  <c r="K22" i="3"/>
  <c r="M22" i="3"/>
  <c r="O22" i="3"/>
  <c r="Q22" i="3"/>
  <c r="C23" i="3"/>
  <c r="E23" i="3"/>
  <c r="G23" i="3"/>
  <c r="I23" i="3"/>
  <c r="K23" i="3"/>
  <c r="M23" i="3"/>
  <c r="O23" i="3"/>
  <c r="Q23" i="3"/>
  <c r="C24" i="3"/>
  <c r="E24" i="3"/>
  <c r="G24" i="3"/>
  <c r="I24" i="3"/>
  <c r="K24" i="3"/>
  <c r="M24" i="3"/>
  <c r="O24" i="3"/>
  <c r="Q24" i="3"/>
  <c r="C25" i="3"/>
  <c r="E25" i="3"/>
  <c r="G25" i="3"/>
  <c r="I25" i="3"/>
  <c r="K25" i="3"/>
  <c r="M25" i="3"/>
  <c r="O25" i="3"/>
  <c r="Q25" i="3"/>
  <c r="C26" i="3"/>
  <c r="E26" i="3"/>
  <c r="G26" i="3"/>
  <c r="I26" i="3"/>
  <c r="K26" i="3"/>
  <c r="M26" i="3"/>
  <c r="O26" i="3"/>
  <c r="Q26" i="3"/>
  <c r="C27" i="3"/>
  <c r="E27" i="3"/>
  <c r="G27" i="3"/>
  <c r="I27" i="3"/>
  <c r="K27" i="3"/>
  <c r="M27" i="3"/>
  <c r="O27" i="3"/>
  <c r="Q27" i="3"/>
  <c r="C28" i="3"/>
  <c r="E28" i="3"/>
  <c r="G28" i="3"/>
  <c r="I28" i="3"/>
  <c r="K28" i="3"/>
  <c r="M28" i="3"/>
  <c r="O28" i="3"/>
  <c r="Q28" i="3"/>
  <c r="C29" i="3"/>
  <c r="E29" i="3"/>
  <c r="G29" i="3"/>
  <c r="I29" i="3"/>
  <c r="K29" i="3"/>
  <c r="M29" i="3"/>
  <c r="O29" i="3"/>
  <c r="Q29" i="3"/>
  <c r="C30" i="3"/>
  <c r="E30" i="3"/>
  <c r="G30" i="3"/>
  <c r="I30" i="3"/>
  <c r="K30" i="3"/>
  <c r="M30" i="3"/>
  <c r="O30" i="3"/>
  <c r="Q30" i="3"/>
  <c r="C31" i="3"/>
  <c r="E31" i="3"/>
  <c r="G31" i="3"/>
  <c r="I31" i="3"/>
  <c r="K31" i="3"/>
  <c r="M31" i="3"/>
  <c r="O31" i="3"/>
  <c r="Q31" i="3"/>
  <c r="C32" i="3"/>
  <c r="E32" i="3"/>
  <c r="G32" i="3"/>
  <c r="I32" i="3"/>
  <c r="K32" i="3"/>
  <c r="M32" i="3"/>
  <c r="O32" i="3"/>
  <c r="Q32" i="3"/>
  <c r="C33" i="3"/>
  <c r="E33" i="3"/>
  <c r="G33" i="3"/>
  <c r="I33" i="3"/>
  <c r="K33" i="3"/>
  <c r="M33" i="3"/>
  <c r="O33" i="3"/>
  <c r="Q33" i="3"/>
  <c r="C34" i="3"/>
  <c r="E34" i="3"/>
  <c r="G34" i="3"/>
  <c r="I34" i="3"/>
  <c r="K34" i="3"/>
  <c r="M34" i="3"/>
  <c r="O34" i="3"/>
  <c r="Q34" i="3"/>
  <c r="C35" i="3"/>
  <c r="E35" i="3"/>
  <c r="G35" i="3"/>
  <c r="I35" i="3"/>
  <c r="K35" i="3"/>
  <c r="M35" i="3"/>
  <c r="O35" i="3"/>
  <c r="Q35" i="3"/>
  <c r="C36" i="3"/>
  <c r="E36" i="3"/>
  <c r="G36" i="3"/>
  <c r="I36" i="3"/>
  <c r="K36" i="3"/>
  <c r="M36" i="3"/>
  <c r="O36" i="3"/>
  <c r="Q36" i="3"/>
  <c r="C37" i="3"/>
  <c r="E37" i="3"/>
  <c r="G37" i="3"/>
  <c r="I37" i="3"/>
  <c r="K37" i="3"/>
  <c r="M37" i="3"/>
  <c r="O37" i="3"/>
  <c r="Q37" i="3"/>
  <c r="C38" i="3"/>
  <c r="E38" i="3"/>
  <c r="G38" i="3"/>
  <c r="I38" i="3"/>
  <c r="K38" i="3"/>
  <c r="M38" i="3"/>
  <c r="O38" i="3"/>
  <c r="Q38" i="3"/>
  <c r="C39" i="3"/>
  <c r="E39" i="3"/>
  <c r="G39" i="3"/>
  <c r="I39" i="3"/>
  <c r="K39" i="3"/>
  <c r="M39" i="3"/>
  <c r="O39" i="3"/>
  <c r="Q39" i="3"/>
  <c r="C40" i="3"/>
  <c r="E40" i="3"/>
  <c r="G40" i="3"/>
  <c r="I40" i="3"/>
  <c r="K40" i="3"/>
  <c r="M40" i="3"/>
  <c r="O40" i="3"/>
  <c r="Q40" i="3"/>
  <c r="C41" i="3"/>
  <c r="E41" i="3"/>
  <c r="G41" i="3"/>
  <c r="I41" i="3"/>
  <c r="K41" i="3"/>
  <c r="M41" i="3"/>
  <c r="O41" i="3"/>
  <c r="Q41" i="3"/>
  <c r="C42" i="3"/>
  <c r="E42" i="3"/>
  <c r="G42" i="3"/>
  <c r="I42" i="3"/>
  <c r="K42" i="3"/>
  <c r="M42" i="3"/>
  <c r="O42" i="3"/>
  <c r="Q42" i="3"/>
  <c r="C43" i="3"/>
  <c r="E43" i="3"/>
  <c r="G43" i="3"/>
  <c r="I43" i="3"/>
  <c r="K43" i="3"/>
  <c r="M43" i="3"/>
  <c r="O43" i="3"/>
  <c r="Q43" i="3"/>
  <c r="C44" i="3"/>
  <c r="E44" i="3"/>
  <c r="G44" i="3"/>
  <c r="K44" i="3"/>
  <c r="M44" i="3"/>
  <c r="O44" i="3"/>
  <c r="Q44" i="3"/>
  <c r="C45" i="3"/>
  <c r="E45" i="3"/>
  <c r="G45" i="3"/>
  <c r="I45" i="3"/>
  <c r="K45" i="3"/>
  <c r="M45" i="3"/>
  <c r="O45" i="3"/>
  <c r="Q45" i="3"/>
  <c r="C46" i="3"/>
  <c r="E46" i="3"/>
  <c r="G46" i="3"/>
  <c r="I46" i="3"/>
  <c r="K46" i="3"/>
  <c r="M46" i="3"/>
  <c r="O46" i="3"/>
  <c r="Q46" i="3"/>
  <c r="C47" i="3"/>
  <c r="E47" i="3"/>
  <c r="G47" i="3"/>
  <c r="I47" i="3"/>
  <c r="K47" i="3"/>
  <c r="M47" i="3"/>
  <c r="O47" i="3"/>
  <c r="Q47" i="3"/>
  <c r="C48" i="3"/>
  <c r="E48" i="3"/>
  <c r="G48" i="3"/>
  <c r="I48" i="3"/>
  <c r="K48" i="3"/>
  <c r="M48" i="3"/>
  <c r="O48" i="3"/>
  <c r="Q48" i="3"/>
  <c r="C49" i="3"/>
  <c r="E49" i="3"/>
  <c r="G49" i="3"/>
  <c r="I49" i="3"/>
  <c r="K49" i="3"/>
  <c r="M49" i="3"/>
  <c r="O49" i="3"/>
  <c r="Q49" i="3"/>
  <c r="C50" i="3"/>
  <c r="E50" i="3"/>
  <c r="G50" i="3"/>
  <c r="I50" i="3"/>
  <c r="K50" i="3"/>
  <c r="M50" i="3"/>
  <c r="O50" i="3"/>
  <c r="Q50" i="3"/>
  <c r="C51" i="3"/>
  <c r="E51" i="3"/>
  <c r="G51" i="3"/>
  <c r="I51" i="3"/>
  <c r="K51" i="3"/>
  <c r="M51" i="3"/>
  <c r="O51" i="3"/>
  <c r="Q51" i="3"/>
  <c r="C52" i="3"/>
  <c r="E52" i="3"/>
  <c r="G52" i="3"/>
  <c r="I52" i="3"/>
  <c r="K52" i="3"/>
  <c r="M52" i="3"/>
  <c r="O52" i="3"/>
  <c r="Q52" i="3"/>
  <c r="C53" i="3"/>
  <c r="E53" i="3"/>
  <c r="G53" i="3"/>
  <c r="I53" i="3"/>
  <c r="K53" i="3"/>
  <c r="M53" i="3"/>
  <c r="O53" i="3"/>
  <c r="Q53" i="3"/>
  <c r="C54" i="3"/>
  <c r="E54" i="3"/>
  <c r="G54" i="3"/>
  <c r="I54" i="3"/>
  <c r="K54" i="3"/>
  <c r="M54" i="3"/>
  <c r="O54" i="3"/>
  <c r="Q54" i="3"/>
  <c r="C55" i="3"/>
  <c r="E55" i="3"/>
  <c r="G55" i="3"/>
  <c r="I55" i="3"/>
  <c r="K55" i="3"/>
  <c r="M55" i="3"/>
  <c r="O55" i="3"/>
  <c r="Q55" i="3"/>
  <c r="C56" i="3"/>
  <c r="E56" i="3"/>
  <c r="G56" i="3"/>
  <c r="I56" i="3"/>
  <c r="K56" i="3"/>
  <c r="M56" i="3"/>
  <c r="O56" i="3"/>
  <c r="Q56" i="3"/>
  <c r="C57" i="3"/>
  <c r="E57" i="3"/>
  <c r="G57" i="3"/>
  <c r="I57" i="3"/>
  <c r="K57" i="3"/>
  <c r="M57" i="3"/>
  <c r="O57" i="3"/>
  <c r="Q57" i="3"/>
  <c r="C58" i="3"/>
  <c r="E58" i="3"/>
  <c r="G58" i="3"/>
  <c r="I58" i="3"/>
  <c r="K58" i="3"/>
  <c r="M58" i="3"/>
  <c r="O58" i="3"/>
  <c r="Q58" i="3"/>
  <c r="K59" i="3" l="1"/>
  <c r="G59" i="3" l="1"/>
  <c r="Q59" i="3" l="1"/>
  <c r="Q62" i="3" s="1"/>
  <c r="Q63" i="3" s="1"/>
  <c r="O59" i="3"/>
  <c r="O62" i="3" s="1"/>
  <c r="O63" i="3" s="1"/>
  <c r="G62" i="3"/>
  <c r="G63" i="3" s="1"/>
  <c r="E59" i="3"/>
  <c r="E62" i="3" s="1"/>
  <c r="E63" i="3" s="1"/>
  <c r="C59" i="3"/>
  <c r="C62" i="3" s="1"/>
  <c r="K62" i="3" l="1"/>
  <c r="K63" i="3" s="1"/>
  <c r="M59" i="3"/>
  <c r="M62" i="3" s="1"/>
  <c r="M63" i="3" s="1"/>
</calcChain>
</file>

<file path=xl/sharedStrings.xml><?xml version="1.0" encoding="utf-8"?>
<sst xmlns="http://schemas.openxmlformats.org/spreadsheetml/2006/main" count="603" uniqueCount="142">
  <si>
    <t>dy (5 mm) 1</t>
  </si>
  <si>
    <t>dy (5 mm) 2</t>
  </si>
  <si>
    <t>dy (5 mm) 3</t>
  </si>
  <si>
    <t>dy (5 mm) 4</t>
  </si>
  <si>
    <t>dy (5 mm) 5</t>
  </si>
  <si>
    <t>dy (5 mm) 6</t>
  </si>
  <si>
    <t>dy (5 mm) 7</t>
  </si>
  <si>
    <t>Summe dy:</t>
  </si>
  <si>
    <t>Z2:</t>
  </si>
  <si>
    <t>m:</t>
  </si>
  <si>
    <t>dx:</t>
  </si>
  <si>
    <t>JRC:</t>
  </si>
  <si>
    <t>−</t>
  </si>
  <si>
    <t>dy (5 mm) 8</t>
  </si>
  <si>
    <t>dy (5 mm) 9</t>
  </si>
  <si>
    <t>dy (5 mm) 10</t>
  </si>
  <si>
    <t>JRC Duchschnitt</t>
  </si>
  <si>
    <t>JRC</t>
  </si>
  <si>
    <t>K1</t>
  </si>
  <si>
    <t>K2</t>
  </si>
  <si>
    <t>K3</t>
  </si>
  <si>
    <t>K4</t>
  </si>
  <si>
    <t>C</t>
  </si>
  <si>
    <t>D</t>
  </si>
  <si>
    <t>A</t>
  </si>
  <si>
    <t>B</t>
  </si>
  <si>
    <t>E</t>
  </si>
  <si>
    <t>F</t>
  </si>
  <si>
    <t>G</t>
  </si>
  <si>
    <t>H</t>
  </si>
  <si>
    <t>I</t>
  </si>
  <si>
    <t>J</t>
  </si>
  <si>
    <t>K</t>
  </si>
  <si>
    <t>L</t>
  </si>
  <si>
    <t>M</t>
  </si>
  <si>
    <t>d(x) = 5 mm</t>
  </si>
  <si>
    <t>N</t>
  </si>
  <si>
    <t>Sum dy:</t>
  </si>
  <si>
    <t>JRC Mean K1, C</t>
  </si>
  <si>
    <t>JRC Mean K1, D</t>
  </si>
  <si>
    <t>y absolute 1</t>
  </si>
  <si>
    <t>y absolute 2</t>
  </si>
  <si>
    <t>y absolute 3</t>
  </si>
  <si>
    <t>y absolute 4</t>
  </si>
  <si>
    <t>y absolute 5</t>
  </si>
  <si>
    <t>y absolute 6</t>
  </si>
  <si>
    <t>y absolute 7</t>
  </si>
  <si>
    <t>y absolute 8</t>
  </si>
  <si>
    <t>x absolute (5 mm)</t>
  </si>
  <si>
    <t>Profiles</t>
  </si>
  <si>
    <t>Joint sets</t>
  </si>
  <si>
    <t>Mean</t>
  </si>
  <si>
    <t>Mean absolute deviation (MAD)</t>
  </si>
  <si>
    <t>Standard deviation</t>
  </si>
  <si>
    <t>Mean all</t>
  </si>
  <si>
    <t>Analysis JRC Profile J (dx = 5 mm; Barton-Comb)</t>
  </si>
  <si>
    <t>Analysis JRC Profiles C and D (dx = 5 mm; Barton-Comb)</t>
  </si>
  <si>
    <t>Analysis JRC Profiles L and M (dx = 5 mm; Barton-Comb)</t>
  </si>
  <si>
    <t>Analysis JRC Profiles E and F (dx = 5 mm; Barton-Comb)</t>
  </si>
  <si>
    <t>Analysis JRC Profiles A and B (dx = 5 mm; Barton-Comb)</t>
  </si>
  <si>
    <t>Analysis JRC Profiles I and K (dx = 5 mm; Barton-Comb)</t>
  </si>
  <si>
    <t>Analysis JRC Profile H (dx = 5 mm; Barton-Comb)</t>
  </si>
  <si>
    <t>Analysis JRC Profile G (dx = 5 mm; Barton-Comb)</t>
  </si>
  <si>
    <t>Analysis JRC Profile N (dx = 5 mm; Barton-Comb)</t>
  </si>
  <si>
    <t>JRC Mean K4, N</t>
  </si>
  <si>
    <t>JRC Mean K4, I</t>
  </si>
  <si>
    <t>JRC Mean K4, K</t>
  </si>
  <si>
    <t>JRC Mean K4, A</t>
  </si>
  <si>
    <t>JRC Mean K4, B</t>
  </si>
  <si>
    <t>JRC Mean K3, G</t>
  </si>
  <si>
    <t>JRC Mean K1</t>
  </si>
  <si>
    <t>JRC Mean K1, L</t>
  </si>
  <si>
    <t>JRC Mean K1, M</t>
  </si>
  <si>
    <t>JRC Mean K2, E</t>
  </si>
  <si>
    <t>JRC Mean K2, F</t>
  </si>
  <si>
    <t>JRC Mean K2, H</t>
  </si>
  <si>
    <t>y absolute 10</t>
  </si>
  <si>
    <t>y absolute 9</t>
  </si>
  <si>
    <t>y absolute 11</t>
  </si>
  <si>
    <t>dy (5 mm) 11</t>
  </si>
  <si>
    <t>Section C, 1, K1</t>
  </si>
  <si>
    <t>Section C, 2, K1</t>
  </si>
  <si>
    <t>Section C, 3, K1</t>
  </si>
  <si>
    <t>Section C, 4, K1</t>
  </si>
  <si>
    <t>Section C, 5, K1</t>
  </si>
  <si>
    <t>Section D, 1, K1</t>
  </si>
  <si>
    <t>Section D, 2, K1</t>
  </si>
  <si>
    <t>Section D, 3, K1</t>
  </si>
  <si>
    <t>Section D, 4, K1</t>
  </si>
  <si>
    <t>Section D, 5, K1</t>
  </si>
  <si>
    <t>Section J, 1, K1</t>
  </si>
  <si>
    <t>Section J, 2, K1</t>
  </si>
  <si>
    <t>Section J, 3, K1</t>
  </si>
  <si>
    <t>Section L, K1,  1</t>
  </si>
  <si>
    <t>Section L, K1,  2</t>
  </si>
  <si>
    <t>Section L, K1,  3</t>
  </si>
  <si>
    <t>Section L, K1,  4</t>
  </si>
  <si>
    <t>Section M, K1,  1</t>
  </si>
  <si>
    <t>Section M, K1,  2</t>
  </si>
  <si>
    <t>Section M, K1,  3</t>
  </si>
  <si>
    <t>Section E, 1, K2</t>
  </si>
  <si>
    <t>Section E, 2, K2</t>
  </si>
  <si>
    <t>Section E, 3, K2</t>
  </si>
  <si>
    <t>Section F, 1, K2</t>
  </si>
  <si>
    <t>Section F, 2, K2</t>
  </si>
  <si>
    <t>Section F, 3, K2</t>
  </si>
  <si>
    <t>Section H, 1, K2</t>
  </si>
  <si>
    <t>Section H, 2, K2</t>
  </si>
  <si>
    <t>Section H, 3, K2</t>
  </si>
  <si>
    <t>Section H, 4, K2</t>
  </si>
  <si>
    <t>Section G, 1, K3</t>
  </si>
  <si>
    <t>Section G, 2, K3</t>
  </si>
  <si>
    <t>Section G, 3, K3</t>
  </si>
  <si>
    <t>Section G, 4, K3</t>
  </si>
  <si>
    <t>Section G, 5, K3</t>
  </si>
  <si>
    <t>Section G, 6, K3</t>
  </si>
  <si>
    <t>Section G, 7, K3</t>
  </si>
  <si>
    <t>Section A, 1, K4</t>
  </si>
  <si>
    <t>Section A, 2, K4</t>
  </si>
  <si>
    <t>Section A, 3, K4</t>
  </si>
  <si>
    <t>Section A, 4, K4</t>
  </si>
  <si>
    <t>Section B, 1, K4</t>
  </si>
  <si>
    <t>Section B, 2, K4</t>
  </si>
  <si>
    <t>Section B, 3, K4</t>
  </si>
  <si>
    <t>Section B, 4, K4</t>
  </si>
  <si>
    <t>Section I, 1, K4</t>
  </si>
  <si>
    <t>Section I, 2, K4</t>
  </si>
  <si>
    <t>Section I, 3, K4</t>
  </si>
  <si>
    <t>Section K, 1, K4</t>
  </si>
  <si>
    <t>Section K, 2, K4</t>
  </si>
  <si>
    <t>Section K, 3, K4</t>
  </si>
  <si>
    <t>Section K, 4, K4</t>
  </si>
  <si>
    <t>Section K, 5, K4</t>
  </si>
  <si>
    <t>Section K, 6, K4</t>
  </si>
  <si>
    <t>Section K, 7, K4</t>
  </si>
  <si>
    <t>Section N, 1, K4</t>
  </si>
  <si>
    <t>Section N, 2, K4</t>
  </si>
  <si>
    <t>Section N, 3, K4</t>
  </si>
  <si>
    <t>Section N, 4, K4</t>
  </si>
  <si>
    <t>Section N, 5, K4</t>
  </si>
  <si>
    <t>Section N, 6, K4</t>
  </si>
  <si>
    <t>Section N, 7, K4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</si>
</sst>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u val="double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2" fontId="0" fillId="0" borderId="7" xfId="0" applyNumberFormat="1" applyBorder="1"/>
    <xf numFmtId="2" fontId="0" fillId="0" borderId="6" xfId="0" applyNumberFormat="1" applyBorder="1"/>
    <xf numFmtId="2" fontId="0" fillId="0" borderId="8" xfId="0" applyNumberFormat="1" applyBorder="1"/>
    <xf numFmtId="2" fontId="0" fillId="0" borderId="9" xfId="0" applyNumberForma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/>
    <xf numFmtId="2" fontId="2" fillId="0" borderId="0" xfId="0" applyNumberFormat="1" applyFont="1" applyFill="1" applyBorder="1" applyAlignment="1">
      <alignment horizontal="left"/>
    </xf>
    <xf numFmtId="2" fontId="3" fillId="0" borderId="0" xfId="0" applyNumberFormat="1" applyFont="1"/>
    <xf numFmtId="2" fontId="0" fillId="0" borderId="13" xfId="0" applyNumberFormat="1" applyBorder="1" applyAlignment="1">
      <alignment horizontal="left"/>
    </xf>
    <xf numFmtId="2" fontId="0" fillId="0" borderId="16" xfId="0" applyNumberFormat="1" applyFill="1" applyBorder="1" applyAlignment="1">
      <alignment horizontal="left"/>
    </xf>
    <xf numFmtId="0" fontId="0" fillId="0" borderId="19" xfId="0" applyBorder="1"/>
    <xf numFmtId="0" fontId="0" fillId="0" borderId="20" xfId="0" applyBorder="1"/>
    <xf numFmtId="2" fontId="0" fillId="0" borderId="6" xfId="0" applyNumberFormat="1" applyBorder="1" applyAlignment="1">
      <alignment horizontal="right" vertical="center"/>
    </xf>
    <xf numFmtId="0" fontId="0" fillId="0" borderId="2" xfId="0" applyBorder="1" applyAlignment="1">
      <alignment horizontal="right"/>
    </xf>
    <xf numFmtId="2" fontId="0" fillId="0" borderId="6" xfId="0" applyNumberFormat="1" applyBorder="1" applyAlignment="1">
      <alignment horizontal="right"/>
    </xf>
    <xf numFmtId="2" fontId="1" fillId="0" borderId="7" xfId="0" applyNumberFormat="1" applyFont="1" applyBorder="1" applyAlignment="1">
      <alignment horizontal="right"/>
    </xf>
    <xf numFmtId="2" fontId="0" fillId="0" borderId="7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wrapText="1"/>
    </xf>
    <xf numFmtId="2" fontId="2" fillId="0" borderId="17" xfId="0" applyNumberFormat="1" applyFont="1" applyFill="1" applyBorder="1" applyAlignment="1">
      <alignment horizontal="left"/>
    </xf>
    <xf numFmtId="2" fontId="2" fillId="0" borderId="12" xfId="0" applyNumberFormat="1" applyFont="1" applyFill="1" applyBorder="1" applyAlignment="1">
      <alignment horizontal="left"/>
    </xf>
    <xf numFmtId="2" fontId="0" fillId="4" borderId="7" xfId="0" applyNumberFormat="1" applyFill="1" applyBorder="1"/>
    <xf numFmtId="2" fontId="0" fillId="0" borderId="12" xfId="0" applyNumberFormat="1" applyFill="1" applyBorder="1" applyAlignment="1">
      <alignment horizontal="left"/>
    </xf>
    <xf numFmtId="0" fontId="0" fillId="0" borderId="0" xfId="0" applyBorder="1" applyAlignment="1">
      <alignment horizontal="center" vertical="center"/>
    </xf>
    <xf numFmtId="2" fontId="0" fillId="0" borderId="25" xfId="0" applyNumberFormat="1" applyFill="1" applyBorder="1" applyAlignment="1">
      <alignment horizontal="left"/>
    </xf>
    <xf numFmtId="2" fontId="0" fillId="0" borderId="29" xfId="0" applyNumberFormat="1" applyBorder="1" applyAlignment="1">
      <alignment horizontal="left"/>
    </xf>
    <xf numFmtId="2" fontId="3" fillId="0" borderId="0" xfId="0" applyNumberFormat="1" applyFont="1" applyFill="1"/>
    <xf numFmtId="2" fontId="0" fillId="0" borderId="0" xfId="0" applyNumberForma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/>
    <xf numFmtId="2" fontId="1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2" fontId="3" fillId="0" borderId="0" xfId="0" applyNumberFormat="1" applyFont="1" applyFill="1" applyBorder="1"/>
    <xf numFmtId="0" fontId="0" fillId="0" borderId="1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7" fillId="0" borderId="0" xfId="0" applyFont="1" applyFill="1"/>
    <xf numFmtId="0" fontId="4" fillId="0" borderId="21" xfId="0" applyFont="1" applyFill="1" applyBorder="1"/>
    <xf numFmtId="0" fontId="4" fillId="0" borderId="2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2" fontId="4" fillId="0" borderId="29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2" fontId="4" fillId="0" borderId="3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2" fontId="4" fillId="0" borderId="24" xfId="0" applyNumberFormat="1" applyFont="1" applyFill="1" applyBorder="1" applyAlignment="1">
      <alignment horizontal="center" vertical="center"/>
    </xf>
    <xf numFmtId="2" fontId="4" fillId="0" borderId="26" xfId="0" applyNumberFormat="1" applyFont="1" applyFill="1" applyBorder="1" applyAlignment="1">
      <alignment horizontal="center" vertical="center"/>
    </xf>
    <xf numFmtId="2" fontId="4" fillId="0" borderId="27" xfId="0" applyNumberFormat="1" applyFont="1" applyFill="1" applyBorder="1" applyAlignment="1">
      <alignment horizontal="center" vertical="center"/>
    </xf>
    <xf numFmtId="2" fontId="4" fillId="0" borderId="25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5" fillId="0" borderId="25" xfId="0" applyNumberFormat="1" applyFont="1" applyFill="1" applyBorder="1" applyAlignment="1">
      <alignment horizontal="center"/>
    </xf>
    <xf numFmtId="2" fontId="5" fillId="0" borderId="26" xfId="0" applyNumberFormat="1" applyFont="1" applyFill="1" applyBorder="1" applyAlignment="1">
      <alignment horizontal="center"/>
    </xf>
    <xf numFmtId="2" fontId="5" fillId="0" borderId="27" xfId="0" applyNumberFormat="1" applyFon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6" fillId="0" borderId="0" xfId="0" applyFont="1"/>
    <xf numFmtId="0" fontId="0" fillId="3" borderId="18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2" fontId="0" fillId="0" borderId="6" xfId="0" applyNumberFormat="1" applyFill="1" applyBorder="1"/>
    <xf numFmtId="2" fontId="0" fillId="0" borderId="7" xfId="0" applyNumberFormat="1" applyFill="1" applyBorder="1"/>
    <xf numFmtId="0" fontId="0" fillId="0" borderId="0" xfId="0" applyFill="1"/>
    <xf numFmtId="0" fontId="0" fillId="0" borderId="3" xfId="0" applyFill="1" applyBorder="1" applyAlignment="1">
      <alignment horizontal="center"/>
    </xf>
    <xf numFmtId="2" fontId="0" fillId="0" borderId="8" xfId="0" applyNumberFormat="1" applyFill="1" applyBorder="1"/>
    <xf numFmtId="2" fontId="0" fillId="0" borderId="13" xfId="0" applyNumberFormat="1" applyFill="1" applyBorder="1" applyAlignment="1">
      <alignment horizontal="left"/>
    </xf>
    <xf numFmtId="2" fontId="0" fillId="0" borderId="9" xfId="0" applyNumberFormat="1" applyFill="1" applyBorder="1" applyAlignment="1">
      <alignment horizontal="left"/>
    </xf>
    <xf numFmtId="2" fontId="0" fillId="0" borderId="14" xfId="0" applyNumberFormat="1" applyFill="1" applyBorder="1" applyAlignment="1">
      <alignment horizontal="left"/>
    </xf>
    <xf numFmtId="2" fontId="0" fillId="0" borderId="10" xfId="0" applyNumberFormat="1" applyFill="1" applyBorder="1" applyAlignment="1">
      <alignment horizontal="left"/>
    </xf>
    <xf numFmtId="2" fontId="0" fillId="0" borderId="15" xfId="0" applyNumberFormat="1" applyFill="1" applyBorder="1" applyAlignment="1">
      <alignment horizontal="left"/>
    </xf>
    <xf numFmtId="2" fontId="0" fillId="0" borderId="11" xfId="0" applyNumberFormat="1" applyFill="1" applyBorder="1" applyAlignment="1">
      <alignment horizontal="left"/>
    </xf>
    <xf numFmtId="0" fontId="2" fillId="0" borderId="0" xfId="0" applyFont="1" applyFill="1"/>
    <xf numFmtId="2" fontId="0" fillId="0" borderId="35" xfId="0" applyNumberFormat="1" applyFill="1" applyBorder="1" applyAlignment="1">
      <alignment horizontal="left"/>
    </xf>
    <xf numFmtId="2" fontId="0" fillId="0" borderId="36" xfId="0" applyNumberFormat="1" applyFill="1" applyBorder="1" applyAlignment="1">
      <alignment horizontal="left"/>
    </xf>
    <xf numFmtId="2" fontId="0" fillId="0" borderId="37" xfId="0" applyNumberFormat="1" applyFill="1" applyBorder="1" applyAlignment="1">
      <alignment horizontal="left"/>
    </xf>
    <xf numFmtId="2" fontId="0" fillId="0" borderId="34" xfId="0" applyNumberFormat="1" applyFill="1" applyBorder="1" applyAlignment="1">
      <alignment horizontal="left"/>
    </xf>
    <xf numFmtId="2" fontId="2" fillId="0" borderId="34" xfId="0" applyNumberFormat="1" applyFont="1" applyFill="1" applyBorder="1" applyAlignment="1">
      <alignment horizontal="left"/>
    </xf>
    <xf numFmtId="2" fontId="4" fillId="0" borderId="16" xfId="0" applyNumberFormat="1" applyFont="1" applyFill="1" applyBorder="1" applyAlignment="1">
      <alignment horizontal="left"/>
    </xf>
    <xf numFmtId="2" fontId="5" fillId="0" borderId="17" xfId="0" applyNumberFormat="1" applyFont="1" applyFill="1" applyBorder="1" applyAlignment="1">
      <alignment horizontal="left"/>
    </xf>
    <xf numFmtId="2" fontId="0" fillId="0" borderId="35" xfId="0" applyNumberFormat="1" applyBorder="1" applyAlignment="1">
      <alignment horizontal="left"/>
    </xf>
    <xf numFmtId="2" fontId="5" fillId="0" borderId="34" xfId="0" applyNumberFormat="1" applyFont="1" applyFill="1" applyBorder="1" applyAlignment="1">
      <alignment horizontal="left"/>
    </xf>
    <xf numFmtId="2" fontId="0" fillId="0" borderId="18" xfId="0" applyNumberFormat="1" applyFill="1" applyBorder="1"/>
    <xf numFmtId="0" fontId="0" fillId="0" borderId="0" xfId="0" applyFill="1" applyAlignment="1">
      <alignment horizontal="left" vertical="center"/>
    </xf>
    <xf numFmtId="2" fontId="0" fillId="0" borderId="30" xfId="0" applyNumberFormat="1" applyFill="1" applyBorder="1" applyAlignment="1">
      <alignment horizontal="left"/>
    </xf>
    <xf numFmtId="2" fontId="0" fillId="0" borderId="32" xfId="0" applyNumberFormat="1" applyFill="1" applyBorder="1" applyAlignment="1">
      <alignment horizontal="left"/>
    </xf>
    <xf numFmtId="2" fontId="0" fillId="0" borderId="31" xfId="0" applyNumberFormat="1" applyFill="1" applyBorder="1" applyAlignment="1">
      <alignment horizontal="left"/>
    </xf>
    <xf numFmtId="2" fontId="0" fillId="0" borderId="33" xfId="0" applyNumberFormat="1" applyFill="1" applyBorder="1" applyAlignment="1">
      <alignment horizontal="left"/>
    </xf>
    <xf numFmtId="2" fontId="4" fillId="0" borderId="25" xfId="0" applyNumberFormat="1" applyFont="1" applyFill="1" applyBorder="1" applyAlignment="1">
      <alignment horizontal="left"/>
    </xf>
    <xf numFmtId="0" fontId="0" fillId="0" borderId="10" xfId="0" applyFill="1" applyBorder="1"/>
    <xf numFmtId="2" fontId="5" fillId="0" borderId="10" xfId="0" applyNumberFormat="1" applyFont="1" applyFill="1" applyBorder="1" applyAlignment="1">
      <alignment horizontal="left"/>
    </xf>
    <xf numFmtId="2" fontId="5" fillId="0" borderId="38" xfId="0" applyNumberFormat="1" applyFont="1" applyFill="1" applyBorder="1" applyAlignment="1">
      <alignment horizontal="left"/>
    </xf>
    <xf numFmtId="0" fontId="0" fillId="0" borderId="39" xfId="0" applyFill="1" applyBorder="1"/>
    <xf numFmtId="0" fontId="5" fillId="0" borderId="37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7BCA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F10" sqref="F10"/>
    </sheetView>
  </sheetViews>
  <sheetFormatPr baseColWidth="10" defaultRowHeight="15" x14ac:dyDescent="0.25"/>
  <cols>
    <col min="1" max="1" width="23" customWidth="1"/>
  </cols>
  <sheetData>
    <row r="1" spans="1:12" ht="24" thickBot="1" x14ac:dyDescent="0.4">
      <c r="A1" s="51" t="s">
        <v>17</v>
      </c>
      <c r="B1" s="52"/>
      <c r="C1" s="52"/>
      <c r="D1" s="52"/>
      <c r="E1" s="52"/>
      <c r="G1" s="40"/>
      <c r="H1" s="40"/>
      <c r="I1" s="40"/>
      <c r="J1" s="40"/>
      <c r="K1" s="40"/>
      <c r="L1" s="40"/>
    </row>
    <row r="2" spans="1:12" x14ac:dyDescent="0.25">
      <c r="A2" s="53"/>
      <c r="B2" s="67" t="s">
        <v>35</v>
      </c>
      <c r="C2" s="67"/>
      <c r="D2" s="67"/>
      <c r="E2" s="67"/>
      <c r="F2" s="47"/>
      <c r="G2" s="68"/>
      <c r="H2" s="68"/>
      <c r="I2" s="68"/>
      <c r="J2" s="68"/>
      <c r="K2" s="40"/>
      <c r="L2" s="40"/>
    </row>
    <row r="3" spans="1:12" x14ac:dyDescent="0.25">
      <c r="A3" s="53"/>
      <c r="B3" s="113" t="s">
        <v>50</v>
      </c>
      <c r="C3" s="114"/>
      <c r="D3" s="114"/>
      <c r="E3" s="115"/>
      <c r="F3" s="47"/>
      <c r="G3" s="68"/>
      <c r="H3" s="68"/>
      <c r="I3" s="68"/>
      <c r="J3" s="68"/>
      <c r="K3" s="40"/>
      <c r="L3" s="40"/>
    </row>
    <row r="4" spans="1:12" ht="15.75" thickBot="1" x14ac:dyDescent="0.3">
      <c r="A4" s="54" t="s">
        <v>49</v>
      </c>
      <c r="B4" s="110" t="s">
        <v>18</v>
      </c>
      <c r="C4" s="110" t="s">
        <v>19</v>
      </c>
      <c r="D4" s="110" t="s">
        <v>20</v>
      </c>
      <c r="E4" s="55" t="s">
        <v>21</v>
      </c>
      <c r="F4" s="47"/>
      <c r="G4" s="48"/>
      <c r="H4" s="48"/>
      <c r="I4" s="48"/>
      <c r="J4" s="48"/>
      <c r="K4" s="40"/>
      <c r="L4" s="40"/>
    </row>
    <row r="5" spans="1:12" x14ac:dyDescent="0.25">
      <c r="A5" s="53" t="s">
        <v>24</v>
      </c>
      <c r="B5" s="111"/>
      <c r="C5" s="111"/>
      <c r="D5" s="111"/>
      <c r="E5" s="56">
        <v>0.37</v>
      </c>
      <c r="F5" s="47"/>
      <c r="G5" s="49"/>
      <c r="H5" s="49"/>
      <c r="I5" s="49"/>
      <c r="J5" s="49"/>
      <c r="K5" s="40"/>
      <c r="L5" s="40"/>
    </row>
    <row r="6" spans="1:12" x14ac:dyDescent="0.25">
      <c r="A6" s="53" t="s">
        <v>25</v>
      </c>
      <c r="B6" s="111"/>
      <c r="C6" s="111"/>
      <c r="D6" s="111"/>
      <c r="E6" s="56">
        <v>3.67</v>
      </c>
      <c r="F6" s="47"/>
      <c r="G6" s="49"/>
      <c r="H6" s="49"/>
      <c r="I6" s="49"/>
      <c r="J6" s="49"/>
      <c r="K6" s="40"/>
      <c r="L6" s="40"/>
    </row>
    <row r="7" spans="1:12" x14ac:dyDescent="0.25">
      <c r="A7" s="53" t="s">
        <v>22</v>
      </c>
      <c r="B7" s="111">
        <v>2.4</v>
      </c>
      <c r="C7" s="111"/>
      <c r="D7" s="111"/>
      <c r="E7" s="56"/>
      <c r="F7" s="47"/>
      <c r="G7" s="49"/>
      <c r="H7" s="49"/>
      <c r="I7" s="49"/>
      <c r="J7" s="49"/>
      <c r="K7" s="40"/>
      <c r="L7" s="40"/>
    </row>
    <row r="8" spans="1:12" x14ac:dyDescent="0.25">
      <c r="A8" s="53" t="s">
        <v>23</v>
      </c>
      <c r="B8" s="111">
        <v>7.13</v>
      </c>
      <c r="C8" s="111"/>
      <c r="D8" s="111"/>
      <c r="E8" s="56"/>
      <c r="F8" s="47"/>
      <c r="G8" s="49"/>
      <c r="H8" s="49"/>
      <c r="I8" s="49"/>
      <c r="J8" s="49"/>
      <c r="K8" s="40"/>
      <c r="L8" s="40"/>
    </row>
    <row r="9" spans="1:12" x14ac:dyDescent="0.25">
      <c r="A9" s="53" t="s">
        <v>26</v>
      </c>
      <c r="B9" s="111"/>
      <c r="C9" s="111">
        <v>6.08</v>
      </c>
      <c r="D9" s="111"/>
      <c r="E9" s="56"/>
      <c r="F9" s="47"/>
      <c r="G9" s="49"/>
      <c r="H9" s="49"/>
      <c r="I9" s="49"/>
      <c r="J9" s="49"/>
      <c r="K9" s="40"/>
      <c r="L9" s="40"/>
    </row>
    <row r="10" spans="1:12" x14ac:dyDescent="0.25">
      <c r="A10" s="53" t="s">
        <v>27</v>
      </c>
      <c r="B10" s="111"/>
      <c r="C10" s="111">
        <v>8.0399999999999991</v>
      </c>
      <c r="D10" s="111"/>
      <c r="E10" s="56"/>
      <c r="F10" s="47"/>
      <c r="G10" s="49"/>
      <c r="H10" s="49"/>
      <c r="I10" s="49"/>
      <c r="J10" s="49"/>
      <c r="K10" s="40"/>
      <c r="L10" s="40"/>
    </row>
    <row r="11" spans="1:12" x14ac:dyDescent="0.25">
      <c r="A11" s="53" t="s">
        <v>28</v>
      </c>
      <c r="B11" s="111"/>
      <c r="C11" s="111"/>
      <c r="D11" s="111">
        <v>8.6300000000000008</v>
      </c>
      <c r="E11" s="56"/>
      <c r="F11" s="47"/>
      <c r="G11" s="49"/>
      <c r="H11" s="49"/>
      <c r="I11" s="49"/>
      <c r="J11" s="49"/>
      <c r="K11" s="40"/>
      <c r="L11" s="40"/>
    </row>
    <row r="12" spans="1:12" x14ac:dyDescent="0.25">
      <c r="A12" s="53" t="s">
        <v>29</v>
      </c>
      <c r="B12" s="111"/>
      <c r="C12" s="111">
        <v>6.23</v>
      </c>
      <c r="D12" s="111"/>
      <c r="E12" s="56"/>
      <c r="F12" s="47"/>
      <c r="G12" s="49"/>
      <c r="H12" s="49"/>
      <c r="I12" s="49"/>
      <c r="J12" s="49"/>
      <c r="K12" s="40"/>
      <c r="L12" s="40"/>
    </row>
    <row r="13" spans="1:12" x14ac:dyDescent="0.25">
      <c r="A13" s="53" t="s">
        <v>30</v>
      </c>
      <c r="B13" s="111"/>
      <c r="C13" s="111"/>
      <c r="D13" s="111"/>
      <c r="E13" s="56">
        <v>1.79</v>
      </c>
      <c r="F13" s="47"/>
      <c r="G13" s="49"/>
      <c r="H13" s="49"/>
      <c r="I13" s="49"/>
      <c r="J13" s="49"/>
      <c r="K13" s="40"/>
      <c r="L13" s="40"/>
    </row>
    <row r="14" spans="1:12" x14ac:dyDescent="0.25">
      <c r="A14" s="53" t="s">
        <v>31</v>
      </c>
      <c r="B14" s="111">
        <v>5.76</v>
      </c>
      <c r="C14" s="111"/>
      <c r="D14" s="111"/>
      <c r="E14" s="56"/>
      <c r="F14" s="47"/>
      <c r="G14" s="49"/>
      <c r="H14" s="49"/>
      <c r="I14" s="49"/>
      <c r="J14" s="49"/>
      <c r="K14" s="40"/>
      <c r="L14" s="40"/>
    </row>
    <row r="15" spans="1:12" x14ac:dyDescent="0.25">
      <c r="A15" s="53" t="s">
        <v>32</v>
      </c>
      <c r="B15" s="111"/>
      <c r="C15" s="111"/>
      <c r="D15" s="111"/>
      <c r="E15" s="56">
        <v>9.66</v>
      </c>
      <c r="F15" s="47"/>
      <c r="G15" s="49"/>
      <c r="H15" s="49"/>
      <c r="I15" s="49"/>
      <c r="J15" s="49"/>
      <c r="K15" s="40"/>
      <c r="L15" s="40"/>
    </row>
    <row r="16" spans="1:12" x14ac:dyDescent="0.25">
      <c r="A16" s="53" t="s">
        <v>33</v>
      </c>
      <c r="B16" s="111">
        <v>4.74</v>
      </c>
      <c r="C16" s="111"/>
      <c r="D16" s="111"/>
      <c r="E16" s="56"/>
      <c r="F16" s="47"/>
      <c r="G16" s="49"/>
      <c r="H16" s="49"/>
      <c r="I16" s="49"/>
      <c r="J16" s="49"/>
      <c r="K16" s="40"/>
      <c r="L16" s="40"/>
    </row>
    <row r="17" spans="1:12" x14ac:dyDescent="0.25">
      <c r="A17" s="53" t="s">
        <v>34</v>
      </c>
      <c r="B17" s="111">
        <v>7.5</v>
      </c>
      <c r="C17" s="111"/>
      <c r="D17" s="111"/>
      <c r="E17" s="53"/>
      <c r="F17" s="35"/>
      <c r="G17" s="49"/>
      <c r="H17" s="49"/>
      <c r="I17" s="49"/>
      <c r="J17" s="49"/>
      <c r="K17" s="40"/>
      <c r="L17" s="40"/>
    </row>
    <row r="18" spans="1:12" ht="15.75" thickBot="1" x14ac:dyDescent="0.3">
      <c r="A18" s="54" t="s">
        <v>36</v>
      </c>
      <c r="B18" s="112"/>
      <c r="C18" s="112"/>
      <c r="D18" s="112"/>
      <c r="E18" s="54">
        <v>6.54</v>
      </c>
      <c r="F18" s="47"/>
      <c r="G18" s="49"/>
      <c r="H18" s="49"/>
      <c r="I18" s="49"/>
      <c r="J18" s="49"/>
      <c r="K18" s="40"/>
      <c r="L18" s="40"/>
    </row>
    <row r="19" spans="1:12" ht="15.75" thickBot="1" x14ac:dyDescent="0.3">
      <c r="A19" s="58" t="s">
        <v>51</v>
      </c>
      <c r="B19" s="59">
        <f>AVERAGE(B5:B17)</f>
        <v>5.5060000000000002</v>
      </c>
      <c r="C19" s="60">
        <f t="shared" ref="C19:D19" si="0">AVERAGE(C5:C17)</f>
        <v>6.7833333333333341</v>
      </c>
      <c r="D19" s="61">
        <f t="shared" si="0"/>
        <v>8.6300000000000008</v>
      </c>
      <c r="E19" s="60">
        <f>AVERAGE(E5:E18)</f>
        <v>4.4060000000000006</v>
      </c>
      <c r="F19" s="47"/>
      <c r="G19" s="49"/>
      <c r="H19" s="49"/>
      <c r="I19" s="49"/>
      <c r="J19" s="49"/>
      <c r="K19" s="50"/>
      <c r="L19" s="50"/>
    </row>
    <row r="20" spans="1:12" ht="33" customHeight="1" thickBot="1" x14ac:dyDescent="0.3">
      <c r="A20" s="62" t="s">
        <v>52</v>
      </c>
      <c r="B20" s="63">
        <f>AVEDEV(B5:B17)</f>
        <v>1.5488</v>
      </c>
      <c r="C20" s="64">
        <f t="shared" ref="C20:D20" si="1">AVEDEV(C5:C17)</f>
        <v>0.83777777777777762</v>
      </c>
      <c r="D20" s="63">
        <f t="shared" si="1"/>
        <v>0</v>
      </c>
      <c r="E20" s="65">
        <f>AVEDEV(E5:E18)</f>
        <v>2.9552</v>
      </c>
      <c r="F20" s="35"/>
      <c r="G20" s="49"/>
      <c r="H20" s="49"/>
      <c r="I20" s="49"/>
      <c r="J20" s="49"/>
      <c r="K20" s="50"/>
      <c r="L20" s="50"/>
    </row>
    <row r="21" spans="1:12" ht="33" customHeight="1" thickBot="1" x14ac:dyDescent="0.3">
      <c r="A21" s="62" t="s">
        <v>53</v>
      </c>
      <c r="B21" s="66">
        <f>STDEVP(B5:B17)</f>
        <v>1.8391258793241949</v>
      </c>
      <c r="C21" s="66">
        <f t="shared" ref="C21:D21" si="2">STDEVP(C5:C17)</f>
        <v>0.89070508899160805</v>
      </c>
      <c r="D21" s="66">
        <f t="shared" si="2"/>
        <v>0</v>
      </c>
      <c r="E21" s="63">
        <f>STDEVP(E5:E18)</f>
        <v>3.3416439068219099</v>
      </c>
      <c r="F21" s="35"/>
      <c r="G21" s="49"/>
      <c r="H21" s="49"/>
      <c r="I21" s="49"/>
      <c r="J21" s="49"/>
      <c r="K21" s="50"/>
      <c r="L21" s="50"/>
    </row>
    <row r="22" spans="1:12" ht="15.75" thickBot="1" x14ac:dyDescent="0.3">
      <c r="A22" s="57" t="s">
        <v>54</v>
      </c>
      <c r="B22" s="69">
        <f>AVERAGE(B5:E18)</f>
        <v>5.6099999999999994</v>
      </c>
      <c r="C22" s="70"/>
      <c r="D22" s="70"/>
      <c r="E22" s="71"/>
      <c r="G22" s="40"/>
      <c r="H22" s="40"/>
      <c r="I22" s="40"/>
      <c r="J22" s="40"/>
      <c r="K22" s="40"/>
      <c r="L22" s="40"/>
    </row>
    <row r="23" spans="1:12" x14ac:dyDescent="0.25">
      <c r="G23" s="40"/>
      <c r="H23" s="40"/>
      <c r="I23" s="40"/>
      <c r="J23" s="40"/>
      <c r="K23" s="40"/>
      <c r="L23" s="40"/>
    </row>
    <row r="24" spans="1:12" x14ac:dyDescent="0.25">
      <c r="G24" s="40"/>
      <c r="H24" s="40"/>
      <c r="I24" s="40"/>
      <c r="J24" s="40"/>
      <c r="K24" s="40"/>
      <c r="L24" s="40"/>
    </row>
    <row r="25" spans="1:12" x14ac:dyDescent="0.25">
      <c r="G25" s="40"/>
      <c r="H25" s="40"/>
      <c r="I25" s="40"/>
      <c r="J25" s="40"/>
      <c r="K25" s="40"/>
      <c r="L25" s="40"/>
    </row>
  </sheetData>
  <mergeCells count="5">
    <mergeCell ref="B3:E3"/>
    <mergeCell ref="B2:E2"/>
    <mergeCell ref="G2:J2"/>
    <mergeCell ref="G3:J3"/>
    <mergeCell ref="B22:E22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96"/>
  <sheetViews>
    <sheetView zoomScale="80" zoomScaleNormal="80" workbookViewId="0">
      <pane ySplit="5" topLeftCell="A21" activePane="bottomLeft" state="frozen"/>
      <selection pane="bottomLeft" activeCell="R58" sqref="R58"/>
    </sheetView>
  </sheetViews>
  <sheetFormatPr baseColWidth="10" defaultRowHeight="15" x14ac:dyDescent="0.25"/>
  <cols>
    <col min="1" max="1" width="22.7109375" customWidth="1"/>
    <col min="2" max="2" width="15" customWidth="1"/>
    <col min="3" max="3" width="14.28515625" customWidth="1"/>
    <col min="4" max="4" width="15" customWidth="1"/>
    <col min="5" max="5" width="13.7109375" customWidth="1"/>
    <col min="6" max="6" width="13.42578125" customWidth="1"/>
    <col min="7" max="7" width="14.28515625" customWidth="1"/>
    <col min="8" max="8" width="14.5703125" customWidth="1"/>
    <col min="9" max="9" width="13.85546875" customWidth="1"/>
    <col min="10" max="10" width="14.42578125" customWidth="1"/>
    <col min="11" max="11" width="13.42578125" customWidth="1"/>
    <col min="12" max="12" width="13" customWidth="1"/>
    <col min="13" max="13" width="13.7109375" customWidth="1"/>
    <col min="14" max="14" width="14.42578125" customWidth="1"/>
    <col min="15" max="15" width="13.5703125" customWidth="1"/>
  </cols>
  <sheetData>
    <row r="2" spans="1:15" ht="18.75" x14ac:dyDescent="0.3">
      <c r="A2" s="73" t="s">
        <v>63</v>
      </c>
      <c r="B2" s="73"/>
      <c r="C2" s="73"/>
      <c r="D2" s="73"/>
      <c r="E2" s="73"/>
      <c r="F2" s="73"/>
      <c r="G2" s="73"/>
      <c r="H2" s="73"/>
    </row>
    <row r="4" spans="1:15" ht="15.75" thickBot="1" x14ac:dyDescent="0.3">
      <c r="B4" s="72" t="s">
        <v>135</v>
      </c>
      <c r="C4" s="72"/>
      <c r="D4" s="72" t="s">
        <v>136</v>
      </c>
      <c r="E4" s="72"/>
      <c r="F4" s="72" t="s">
        <v>137</v>
      </c>
      <c r="G4" s="72"/>
      <c r="H4" s="72" t="s">
        <v>138</v>
      </c>
      <c r="I4" s="72"/>
      <c r="J4" s="72" t="s">
        <v>139</v>
      </c>
      <c r="K4" s="72"/>
      <c r="L4" s="72" t="s">
        <v>140</v>
      </c>
      <c r="M4" s="72"/>
      <c r="N4" s="72" t="s">
        <v>141</v>
      </c>
      <c r="O4" s="72"/>
    </row>
    <row r="5" spans="1:15" x14ac:dyDescent="0.25">
      <c r="A5" s="1" t="s">
        <v>48</v>
      </c>
      <c r="B5" s="19" t="s">
        <v>40</v>
      </c>
      <c r="C5" s="20" t="s">
        <v>0</v>
      </c>
      <c r="D5" s="19" t="s">
        <v>41</v>
      </c>
      <c r="E5" s="20" t="s">
        <v>1</v>
      </c>
      <c r="F5" s="19" t="s">
        <v>42</v>
      </c>
      <c r="G5" s="20" t="s">
        <v>2</v>
      </c>
      <c r="H5" s="4" t="s">
        <v>43</v>
      </c>
      <c r="I5" s="5" t="s">
        <v>3</v>
      </c>
      <c r="J5" s="4" t="s">
        <v>44</v>
      </c>
      <c r="K5" s="5" t="s">
        <v>4</v>
      </c>
      <c r="L5" s="4" t="s">
        <v>45</v>
      </c>
      <c r="M5" s="5" t="s">
        <v>5</v>
      </c>
      <c r="N5" s="4" t="s">
        <v>46</v>
      </c>
      <c r="O5" s="5" t="s">
        <v>6</v>
      </c>
    </row>
    <row r="6" spans="1:15" s="28" customFormat="1" x14ac:dyDescent="0.25">
      <c r="A6" s="29">
        <v>0</v>
      </c>
      <c r="B6" s="23">
        <v>2.5</v>
      </c>
      <c r="C6" s="24" t="s">
        <v>12</v>
      </c>
      <c r="D6" s="21">
        <v>0</v>
      </c>
      <c r="E6" s="24" t="s">
        <v>12</v>
      </c>
      <c r="F6" s="23">
        <v>0</v>
      </c>
      <c r="G6" s="25"/>
      <c r="H6" s="23">
        <v>0</v>
      </c>
      <c r="I6" s="24" t="s">
        <v>12</v>
      </c>
      <c r="J6" s="23">
        <v>2.5</v>
      </c>
      <c r="K6" s="24" t="s">
        <v>12</v>
      </c>
      <c r="L6" s="23">
        <v>1.5</v>
      </c>
      <c r="M6" s="24" t="s">
        <v>12</v>
      </c>
      <c r="N6" s="23">
        <v>0.5</v>
      </c>
      <c r="O6" s="24" t="s">
        <v>12</v>
      </c>
    </row>
    <row r="7" spans="1:15" x14ac:dyDescent="0.25">
      <c r="A7" s="2">
        <v>5</v>
      </c>
      <c r="B7" s="10">
        <v>0</v>
      </c>
      <c r="C7" s="9">
        <f>POWER(B7-B6,2)</f>
        <v>6.25</v>
      </c>
      <c r="D7" s="9">
        <v>1.5</v>
      </c>
      <c r="E7" s="9">
        <f>POWER(D7-D6,2)</f>
        <v>2.25</v>
      </c>
      <c r="F7" s="10">
        <v>0</v>
      </c>
      <c r="G7" s="9">
        <f>POWER(F7-F6,2)</f>
        <v>0</v>
      </c>
      <c r="H7" s="10">
        <v>0</v>
      </c>
      <c r="I7" s="9">
        <f>POWER(H7-H6,2)</f>
        <v>0</v>
      </c>
      <c r="J7" s="10">
        <v>2.5</v>
      </c>
      <c r="K7" s="9">
        <f>POWER(J7-J6,2)</f>
        <v>0</v>
      </c>
      <c r="L7" s="10">
        <v>1</v>
      </c>
      <c r="M7" s="9">
        <f>POWER(L7-L6,2)</f>
        <v>0.25</v>
      </c>
      <c r="N7" s="10">
        <v>1</v>
      </c>
      <c r="O7" s="9">
        <f>POWER(N7-N6,2)</f>
        <v>0.25</v>
      </c>
    </row>
    <row r="8" spans="1:15" x14ac:dyDescent="0.25">
      <c r="A8" s="2">
        <v>10</v>
      </c>
      <c r="B8" s="10">
        <v>2.5</v>
      </c>
      <c r="C8" s="9">
        <f t="shared" ref="C8:C58" si="0">POWER(B8-B7,2)</f>
        <v>6.25</v>
      </c>
      <c r="D8" s="9">
        <v>2.5</v>
      </c>
      <c r="E8" s="9">
        <f t="shared" ref="E8:E58" si="1">POWER(D8-D7,2)</f>
        <v>1</v>
      </c>
      <c r="F8" s="10">
        <v>0</v>
      </c>
      <c r="G8" s="9">
        <f t="shared" ref="G8:G58" si="2">POWER(F8-F7,2)</f>
        <v>0</v>
      </c>
      <c r="H8" s="10">
        <v>0</v>
      </c>
      <c r="I8" s="9">
        <f t="shared" ref="I8:I58" si="3">POWER(H8-H7,2)</f>
        <v>0</v>
      </c>
      <c r="J8" s="10">
        <v>2.5</v>
      </c>
      <c r="K8" s="9">
        <f t="shared" ref="K8:K58" si="4">POWER(J8-J7,2)</f>
        <v>0</v>
      </c>
      <c r="L8" s="10">
        <v>1.5</v>
      </c>
      <c r="M8" s="9">
        <f t="shared" ref="M8:M58" si="5">POWER(L8-L7,2)</f>
        <v>0.25</v>
      </c>
      <c r="N8" s="10">
        <v>1</v>
      </c>
      <c r="O8" s="9">
        <f t="shared" ref="O8:O58" si="6">POWER(N8-N7,2)</f>
        <v>0</v>
      </c>
    </row>
    <row r="9" spans="1:15" x14ac:dyDescent="0.25">
      <c r="A9" s="2">
        <v>15</v>
      </c>
      <c r="B9" s="10">
        <v>2.5</v>
      </c>
      <c r="C9" s="9">
        <f t="shared" si="0"/>
        <v>0</v>
      </c>
      <c r="D9" s="9">
        <v>2</v>
      </c>
      <c r="E9" s="9">
        <f t="shared" si="1"/>
        <v>0.25</v>
      </c>
      <c r="F9" s="10">
        <v>0</v>
      </c>
      <c r="G9" s="9">
        <f t="shared" si="2"/>
        <v>0</v>
      </c>
      <c r="H9" s="10">
        <v>0</v>
      </c>
      <c r="I9" s="9">
        <f t="shared" si="3"/>
        <v>0</v>
      </c>
      <c r="J9" s="10">
        <v>2</v>
      </c>
      <c r="K9" s="9">
        <f t="shared" si="4"/>
        <v>0.25</v>
      </c>
      <c r="L9" s="10">
        <v>4</v>
      </c>
      <c r="M9" s="9">
        <f t="shared" si="5"/>
        <v>6.25</v>
      </c>
      <c r="N9" s="10">
        <v>0</v>
      </c>
      <c r="O9" s="9">
        <f t="shared" si="6"/>
        <v>1</v>
      </c>
    </row>
    <row r="10" spans="1:15" x14ac:dyDescent="0.25">
      <c r="A10" s="2">
        <v>20</v>
      </c>
      <c r="B10" s="10">
        <v>2.5</v>
      </c>
      <c r="C10" s="9">
        <f t="shared" si="0"/>
        <v>0</v>
      </c>
      <c r="D10" s="9">
        <v>1</v>
      </c>
      <c r="E10" s="9">
        <f t="shared" si="1"/>
        <v>1</v>
      </c>
      <c r="F10" s="10">
        <v>0</v>
      </c>
      <c r="G10" s="9">
        <f t="shared" si="2"/>
        <v>0</v>
      </c>
      <c r="H10" s="10">
        <v>0</v>
      </c>
      <c r="I10" s="9">
        <f t="shared" si="3"/>
        <v>0</v>
      </c>
      <c r="J10" s="10">
        <v>2</v>
      </c>
      <c r="K10" s="9">
        <f t="shared" si="4"/>
        <v>0</v>
      </c>
      <c r="L10" s="10">
        <v>7</v>
      </c>
      <c r="M10" s="9">
        <f t="shared" si="5"/>
        <v>9</v>
      </c>
      <c r="N10" s="10">
        <v>0.5</v>
      </c>
      <c r="O10" s="9">
        <f t="shared" si="6"/>
        <v>0.25</v>
      </c>
    </row>
    <row r="11" spans="1:15" x14ac:dyDescent="0.25">
      <c r="A11" s="2">
        <v>25</v>
      </c>
      <c r="B11" s="10">
        <v>3</v>
      </c>
      <c r="C11" s="9">
        <f t="shared" si="0"/>
        <v>0.25</v>
      </c>
      <c r="D11" s="9">
        <v>1</v>
      </c>
      <c r="E11" s="9">
        <f t="shared" si="1"/>
        <v>0</v>
      </c>
      <c r="F11" s="10">
        <v>0.5</v>
      </c>
      <c r="G11" s="9">
        <f t="shared" si="2"/>
        <v>0.25</v>
      </c>
      <c r="H11" s="10">
        <v>0.5</v>
      </c>
      <c r="I11" s="9">
        <f t="shared" si="3"/>
        <v>0.25</v>
      </c>
      <c r="J11" s="10">
        <v>2.5</v>
      </c>
      <c r="K11" s="9">
        <f t="shared" si="4"/>
        <v>0.25</v>
      </c>
      <c r="L11" s="10">
        <v>1</v>
      </c>
      <c r="M11" s="9">
        <f t="shared" si="5"/>
        <v>36</v>
      </c>
      <c r="N11" s="10">
        <v>1</v>
      </c>
      <c r="O11" s="9">
        <f t="shared" si="6"/>
        <v>0.25</v>
      </c>
    </row>
    <row r="12" spans="1:15" x14ac:dyDescent="0.25">
      <c r="A12" s="2">
        <v>30</v>
      </c>
      <c r="B12" s="10">
        <v>3</v>
      </c>
      <c r="C12" s="9">
        <f t="shared" si="0"/>
        <v>0</v>
      </c>
      <c r="D12" s="9">
        <v>1</v>
      </c>
      <c r="E12" s="9">
        <f t="shared" si="1"/>
        <v>0</v>
      </c>
      <c r="F12" s="10">
        <v>0.5</v>
      </c>
      <c r="G12" s="9">
        <f t="shared" si="2"/>
        <v>0</v>
      </c>
      <c r="H12" s="10">
        <v>0.5</v>
      </c>
      <c r="I12" s="9">
        <f t="shared" si="3"/>
        <v>0</v>
      </c>
      <c r="J12" s="10">
        <v>4</v>
      </c>
      <c r="K12" s="9">
        <f t="shared" si="4"/>
        <v>2.25</v>
      </c>
      <c r="L12" s="10">
        <v>2.5</v>
      </c>
      <c r="M12" s="9">
        <f t="shared" si="5"/>
        <v>2.25</v>
      </c>
      <c r="N12" s="10">
        <v>1</v>
      </c>
      <c r="O12" s="9">
        <f t="shared" si="6"/>
        <v>0</v>
      </c>
    </row>
    <row r="13" spans="1:15" x14ac:dyDescent="0.25">
      <c r="A13" s="2">
        <v>35</v>
      </c>
      <c r="B13" s="10">
        <v>2.5</v>
      </c>
      <c r="C13" s="9">
        <f t="shared" si="0"/>
        <v>0.25</v>
      </c>
      <c r="D13" s="9">
        <v>1</v>
      </c>
      <c r="E13" s="9">
        <f t="shared" si="1"/>
        <v>0</v>
      </c>
      <c r="F13" s="10">
        <v>0.5</v>
      </c>
      <c r="G13" s="9">
        <f t="shared" si="2"/>
        <v>0</v>
      </c>
      <c r="H13" s="10">
        <v>1</v>
      </c>
      <c r="I13" s="9">
        <f t="shared" si="3"/>
        <v>0.25</v>
      </c>
      <c r="J13" s="10">
        <v>3</v>
      </c>
      <c r="K13" s="9">
        <f t="shared" si="4"/>
        <v>1</v>
      </c>
      <c r="L13" s="10">
        <v>3</v>
      </c>
      <c r="M13" s="9">
        <f t="shared" si="5"/>
        <v>0.25</v>
      </c>
      <c r="N13" s="10">
        <v>1</v>
      </c>
      <c r="O13" s="9">
        <f t="shared" si="6"/>
        <v>0</v>
      </c>
    </row>
    <row r="14" spans="1:15" x14ac:dyDescent="0.25">
      <c r="A14" s="2">
        <v>40</v>
      </c>
      <c r="B14" s="10">
        <v>3</v>
      </c>
      <c r="C14" s="9">
        <f t="shared" si="0"/>
        <v>0.25</v>
      </c>
      <c r="D14" s="9">
        <v>1</v>
      </c>
      <c r="E14" s="9">
        <f t="shared" si="1"/>
        <v>0</v>
      </c>
      <c r="F14" s="10">
        <v>0.5</v>
      </c>
      <c r="G14" s="9">
        <f t="shared" si="2"/>
        <v>0</v>
      </c>
      <c r="H14" s="10">
        <v>1</v>
      </c>
      <c r="I14" s="9">
        <f t="shared" si="3"/>
        <v>0</v>
      </c>
      <c r="J14" s="10">
        <v>2.5</v>
      </c>
      <c r="K14" s="9">
        <f t="shared" si="4"/>
        <v>0.25</v>
      </c>
      <c r="L14" s="10">
        <v>3</v>
      </c>
      <c r="M14" s="9">
        <f t="shared" si="5"/>
        <v>0</v>
      </c>
      <c r="N14" s="10">
        <v>1</v>
      </c>
      <c r="O14" s="9">
        <f t="shared" si="6"/>
        <v>0</v>
      </c>
    </row>
    <row r="15" spans="1:15" x14ac:dyDescent="0.25">
      <c r="A15" s="2">
        <v>45</v>
      </c>
      <c r="B15" s="10">
        <v>3</v>
      </c>
      <c r="C15" s="9">
        <f t="shared" si="0"/>
        <v>0</v>
      </c>
      <c r="D15" s="9">
        <v>1.5</v>
      </c>
      <c r="E15" s="9">
        <f t="shared" si="1"/>
        <v>0.25</v>
      </c>
      <c r="F15" s="10">
        <v>1</v>
      </c>
      <c r="G15" s="9">
        <f t="shared" si="2"/>
        <v>0.25</v>
      </c>
      <c r="H15" s="10">
        <v>1.5</v>
      </c>
      <c r="I15" s="9">
        <f t="shared" si="3"/>
        <v>0.25</v>
      </c>
      <c r="J15" s="10">
        <v>2.5</v>
      </c>
      <c r="K15" s="9">
        <f t="shared" si="4"/>
        <v>0</v>
      </c>
      <c r="L15" s="10">
        <v>2</v>
      </c>
      <c r="M15" s="9">
        <f t="shared" si="5"/>
        <v>1</v>
      </c>
      <c r="N15" s="10">
        <v>1</v>
      </c>
      <c r="O15" s="9">
        <f t="shared" si="6"/>
        <v>0</v>
      </c>
    </row>
    <row r="16" spans="1:15" x14ac:dyDescent="0.25">
      <c r="A16" s="2">
        <v>50</v>
      </c>
      <c r="B16" s="10">
        <v>2</v>
      </c>
      <c r="C16" s="9">
        <f t="shared" si="0"/>
        <v>1</v>
      </c>
      <c r="D16" s="9">
        <v>1.5</v>
      </c>
      <c r="E16" s="9">
        <f t="shared" si="1"/>
        <v>0</v>
      </c>
      <c r="F16" s="10">
        <v>1</v>
      </c>
      <c r="G16" s="9">
        <f t="shared" si="2"/>
        <v>0</v>
      </c>
      <c r="H16" s="10">
        <v>4</v>
      </c>
      <c r="I16" s="9">
        <f t="shared" si="3"/>
        <v>6.25</v>
      </c>
      <c r="J16" s="10">
        <v>2</v>
      </c>
      <c r="K16" s="9">
        <f t="shared" si="4"/>
        <v>0.25</v>
      </c>
      <c r="L16" s="10">
        <v>1.5</v>
      </c>
      <c r="M16" s="9">
        <f t="shared" si="5"/>
        <v>0.25</v>
      </c>
      <c r="N16" s="10">
        <v>1</v>
      </c>
      <c r="O16" s="9">
        <f t="shared" si="6"/>
        <v>0</v>
      </c>
    </row>
    <row r="17" spans="1:15" x14ac:dyDescent="0.25">
      <c r="A17" s="2">
        <v>55</v>
      </c>
      <c r="B17" s="10">
        <v>2.5</v>
      </c>
      <c r="C17" s="9">
        <f t="shared" si="0"/>
        <v>0.25</v>
      </c>
      <c r="D17" s="9">
        <v>1.5</v>
      </c>
      <c r="E17" s="9">
        <f t="shared" si="1"/>
        <v>0</v>
      </c>
      <c r="F17" s="10">
        <v>1.5</v>
      </c>
      <c r="G17" s="9">
        <f t="shared" si="2"/>
        <v>0.25</v>
      </c>
      <c r="H17" s="10">
        <v>7.5</v>
      </c>
      <c r="I17" s="9">
        <f t="shared" si="3"/>
        <v>12.25</v>
      </c>
      <c r="J17" s="10">
        <v>3</v>
      </c>
      <c r="K17" s="9">
        <f t="shared" si="4"/>
        <v>1</v>
      </c>
      <c r="L17" s="10">
        <v>1.5</v>
      </c>
      <c r="M17" s="9">
        <f t="shared" si="5"/>
        <v>0</v>
      </c>
      <c r="N17" s="10">
        <v>1</v>
      </c>
      <c r="O17" s="9">
        <f t="shared" si="6"/>
        <v>0</v>
      </c>
    </row>
    <row r="18" spans="1:15" x14ac:dyDescent="0.25">
      <c r="A18" s="2">
        <v>60</v>
      </c>
      <c r="B18" s="10">
        <v>2.5</v>
      </c>
      <c r="C18" s="9">
        <f t="shared" si="0"/>
        <v>0</v>
      </c>
      <c r="D18" s="9">
        <v>1</v>
      </c>
      <c r="E18" s="9">
        <f t="shared" si="1"/>
        <v>0.25</v>
      </c>
      <c r="F18" s="10">
        <v>0.5</v>
      </c>
      <c r="G18" s="9">
        <f t="shared" si="2"/>
        <v>1</v>
      </c>
      <c r="H18" s="10">
        <v>9.5</v>
      </c>
      <c r="I18" s="9">
        <f t="shared" si="3"/>
        <v>4</v>
      </c>
      <c r="J18" s="10">
        <v>2</v>
      </c>
      <c r="K18" s="9">
        <f t="shared" si="4"/>
        <v>1</v>
      </c>
      <c r="L18" s="10">
        <v>2</v>
      </c>
      <c r="M18" s="9">
        <f t="shared" si="5"/>
        <v>0.25</v>
      </c>
      <c r="N18" s="10">
        <v>1.5</v>
      </c>
      <c r="O18" s="9">
        <f t="shared" si="6"/>
        <v>0.25</v>
      </c>
    </row>
    <row r="19" spans="1:15" x14ac:dyDescent="0.25">
      <c r="A19" s="2">
        <v>65</v>
      </c>
      <c r="B19" s="10">
        <v>3</v>
      </c>
      <c r="C19" s="9">
        <f t="shared" si="0"/>
        <v>0.25</v>
      </c>
      <c r="D19" s="9">
        <v>1</v>
      </c>
      <c r="E19" s="9">
        <f t="shared" si="1"/>
        <v>0</v>
      </c>
      <c r="F19" s="10">
        <v>1.5</v>
      </c>
      <c r="G19" s="9">
        <f t="shared" si="2"/>
        <v>1</v>
      </c>
      <c r="H19" s="10">
        <v>13</v>
      </c>
      <c r="I19" s="9">
        <f t="shared" si="3"/>
        <v>12.25</v>
      </c>
      <c r="J19" s="10">
        <v>2.5</v>
      </c>
      <c r="K19" s="9">
        <f t="shared" si="4"/>
        <v>0.25</v>
      </c>
      <c r="L19" s="10">
        <v>2.5</v>
      </c>
      <c r="M19" s="9">
        <f t="shared" si="5"/>
        <v>0.25</v>
      </c>
      <c r="N19" s="10">
        <v>3</v>
      </c>
      <c r="O19" s="9">
        <f t="shared" si="6"/>
        <v>2.25</v>
      </c>
    </row>
    <row r="20" spans="1:15" x14ac:dyDescent="0.25">
      <c r="A20" s="2">
        <v>70</v>
      </c>
      <c r="B20" s="10">
        <v>2</v>
      </c>
      <c r="C20" s="9">
        <f t="shared" si="0"/>
        <v>1</v>
      </c>
      <c r="D20" s="9">
        <v>1</v>
      </c>
      <c r="E20" s="9">
        <f t="shared" si="1"/>
        <v>0</v>
      </c>
      <c r="F20" s="10">
        <v>1.5</v>
      </c>
      <c r="G20" s="9">
        <f t="shared" si="2"/>
        <v>0</v>
      </c>
      <c r="H20" s="10">
        <v>18</v>
      </c>
      <c r="I20" s="9">
        <f t="shared" si="3"/>
        <v>25</v>
      </c>
      <c r="J20" s="10">
        <v>2.5</v>
      </c>
      <c r="K20" s="9">
        <f t="shared" si="4"/>
        <v>0</v>
      </c>
      <c r="L20" s="10">
        <v>2</v>
      </c>
      <c r="M20" s="9">
        <f t="shared" si="5"/>
        <v>0.25</v>
      </c>
      <c r="N20" s="10">
        <v>3</v>
      </c>
      <c r="O20" s="9">
        <f t="shared" si="6"/>
        <v>0</v>
      </c>
    </row>
    <row r="21" spans="1:15" x14ac:dyDescent="0.25">
      <c r="A21" s="2">
        <v>75</v>
      </c>
      <c r="B21" s="10">
        <v>2</v>
      </c>
      <c r="C21" s="9">
        <f t="shared" si="0"/>
        <v>0</v>
      </c>
      <c r="D21" s="9">
        <v>1</v>
      </c>
      <c r="E21" s="9">
        <f t="shared" si="1"/>
        <v>0</v>
      </c>
      <c r="F21" s="10">
        <v>1.5</v>
      </c>
      <c r="G21" s="9">
        <f t="shared" si="2"/>
        <v>0</v>
      </c>
      <c r="H21" s="10">
        <v>19</v>
      </c>
      <c r="I21" s="9">
        <f t="shared" si="3"/>
        <v>1</v>
      </c>
      <c r="J21" s="10">
        <v>2</v>
      </c>
      <c r="K21" s="9">
        <f t="shared" si="4"/>
        <v>0.25</v>
      </c>
      <c r="L21" s="10">
        <v>2.5</v>
      </c>
      <c r="M21" s="9">
        <f t="shared" si="5"/>
        <v>0.25</v>
      </c>
      <c r="N21" s="10">
        <v>2</v>
      </c>
      <c r="O21" s="9">
        <f t="shared" si="6"/>
        <v>1</v>
      </c>
    </row>
    <row r="22" spans="1:15" x14ac:dyDescent="0.25">
      <c r="A22" s="2">
        <v>80</v>
      </c>
      <c r="B22" s="10">
        <v>3</v>
      </c>
      <c r="C22" s="9">
        <f t="shared" si="0"/>
        <v>1</v>
      </c>
      <c r="D22" s="9">
        <v>1</v>
      </c>
      <c r="E22" s="9">
        <f t="shared" si="1"/>
        <v>0</v>
      </c>
      <c r="F22" s="10">
        <v>1</v>
      </c>
      <c r="G22" s="9">
        <f t="shared" si="2"/>
        <v>0.25</v>
      </c>
      <c r="H22" s="10">
        <v>19</v>
      </c>
      <c r="I22" s="9">
        <f t="shared" si="3"/>
        <v>0</v>
      </c>
      <c r="J22" s="10">
        <v>2</v>
      </c>
      <c r="K22" s="9">
        <f t="shared" si="4"/>
        <v>0</v>
      </c>
      <c r="L22" s="10">
        <v>4</v>
      </c>
      <c r="M22" s="9">
        <f t="shared" si="5"/>
        <v>2.25</v>
      </c>
      <c r="N22" s="10">
        <v>2</v>
      </c>
      <c r="O22" s="9">
        <f t="shared" si="6"/>
        <v>0</v>
      </c>
    </row>
    <row r="23" spans="1:15" x14ac:dyDescent="0.25">
      <c r="A23" s="2">
        <v>85</v>
      </c>
      <c r="B23" s="10">
        <v>3</v>
      </c>
      <c r="C23" s="9">
        <f t="shared" si="0"/>
        <v>0</v>
      </c>
      <c r="D23" s="9">
        <v>1</v>
      </c>
      <c r="E23" s="9">
        <f t="shared" si="1"/>
        <v>0</v>
      </c>
      <c r="F23" s="10">
        <v>2</v>
      </c>
      <c r="G23" s="9">
        <f t="shared" si="2"/>
        <v>1</v>
      </c>
      <c r="H23" s="10">
        <v>10.5</v>
      </c>
      <c r="I23" s="9">
        <f t="shared" si="3"/>
        <v>72.25</v>
      </c>
      <c r="J23" s="10">
        <v>2</v>
      </c>
      <c r="K23" s="9">
        <f t="shared" si="4"/>
        <v>0</v>
      </c>
      <c r="L23" s="10">
        <v>8</v>
      </c>
      <c r="M23" s="9">
        <f t="shared" si="5"/>
        <v>16</v>
      </c>
      <c r="N23" s="10">
        <v>3</v>
      </c>
      <c r="O23" s="9">
        <f t="shared" si="6"/>
        <v>1</v>
      </c>
    </row>
    <row r="24" spans="1:15" x14ac:dyDescent="0.25">
      <c r="A24" s="2">
        <v>90</v>
      </c>
      <c r="B24" s="10">
        <v>3</v>
      </c>
      <c r="C24" s="9">
        <f t="shared" si="0"/>
        <v>0</v>
      </c>
      <c r="D24" s="9">
        <v>1</v>
      </c>
      <c r="E24" s="9">
        <f t="shared" si="1"/>
        <v>0</v>
      </c>
      <c r="F24" s="10">
        <v>2.5</v>
      </c>
      <c r="G24" s="9">
        <f t="shared" si="2"/>
        <v>0.25</v>
      </c>
      <c r="H24" s="10">
        <v>10</v>
      </c>
      <c r="I24" s="9">
        <f t="shared" si="3"/>
        <v>0.25</v>
      </c>
      <c r="J24" s="10">
        <v>2.5</v>
      </c>
      <c r="K24" s="9">
        <f t="shared" si="4"/>
        <v>0.25</v>
      </c>
      <c r="L24" s="10">
        <v>11</v>
      </c>
      <c r="M24" s="9">
        <f t="shared" si="5"/>
        <v>9</v>
      </c>
      <c r="N24" s="10">
        <v>3.5</v>
      </c>
      <c r="O24" s="9">
        <f t="shared" si="6"/>
        <v>0.25</v>
      </c>
    </row>
    <row r="25" spans="1:15" x14ac:dyDescent="0.25">
      <c r="A25" s="2">
        <v>95</v>
      </c>
      <c r="B25" s="10">
        <v>2.5</v>
      </c>
      <c r="C25" s="9">
        <f t="shared" si="0"/>
        <v>0.25</v>
      </c>
      <c r="D25" s="9">
        <v>1</v>
      </c>
      <c r="E25" s="9">
        <f t="shared" si="1"/>
        <v>0</v>
      </c>
      <c r="F25" s="10">
        <v>2</v>
      </c>
      <c r="G25" s="9">
        <f t="shared" si="2"/>
        <v>0.25</v>
      </c>
      <c r="H25" s="10">
        <v>10</v>
      </c>
      <c r="I25" s="9">
        <f t="shared" si="3"/>
        <v>0</v>
      </c>
      <c r="J25" s="10">
        <v>2</v>
      </c>
      <c r="K25" s="9">
        <f t="shared" si="4"/>
        <v>0.25</v>
      </c>
      <c r="L25" s="10">
        <v>11.5</v>
      </c>
      <c r="M25" s="9">
        <f t="shared" si="5"/>
        <v>0.25</v>
      </c>
      <c r="N25" s="10">
        <v>4</v>
      </c>
      <c r="O25" s="9">
        <f t="shared" si="6"/>
        <v>0.25</v>
      </c>
    </row>
    <row r="26" spans="1:15" x14ac:dyDescent="0.25">
      <c r="A26" s="2">
        <v>100</v>
      </c>
      <c r="B26" s="10">
        <v>2.5</v>
      </c>
      <c r="C26" s="9">
        <f t="shared" si="0"/>
        <v>0</v>
      </c>
      <c r="D26" s="9">
        <v>1</v>
      </c>
      <c r="E26" s="9">
        <f t="shared" si="1"/>
        <v>0</v>
      </c>
      <c r="F26" s="10">
        <v>2</v>
      </c>
      <c r="G26" s="9">
        <f t="shared" si="2"/>
        <v>0</v>
      </c>
      <c r="H26" s="10">
        <v>10.5</v>
      </c>
      <c r="I26" s="9">
        <f t="shared" si="3"/>
        <v>0.25</v>
      </c>
      <c r="J26" s="10">
        <v>2</v>
      </c>
      <c r="K26" s="9">
        <f t="shared" si="4"/>
        <v>0</v>
      </c>
      <c r="L26" s="10">
        <v>13</v>
      </c>
      <c r="M26" s="9">
        <f t="shared" si="5"/>
        <v>2.25</v>
      </c>
      <c r="N26" s="10">
        <v>4</v>
      </c>
      <c r="O26" s="9">
        <f t="shared" si="6"/>
        <v>0</v>
      </c>
    </row>
    <row r="27" spans="1:15" x14ac:dyDescent="0.25">
      <c r="A27" s="2">
        <v>105</v>
      </c>
      <c r="B27" s="10">
        <v>3</v>
      </c>
      <c r="C27" s="9">
        <f t="shared" si="0"/>
        <v>0.25</v>
      </c>
      <c r="D27" s="9">
        <v>1</v>
      </c>
      <c r="E27" s="9">
        <f t="shared" si="1"/>
        <v>0</v>
      </c>
      <c r="F27" s="10">
        <v>2.5</v>
      </c>
      <c r="G27" s="9">
        <f t="shared" si="2"/>
        <v>0.25</v>
      </c>
      <c r="H27" s="10">
        <v>12</v>
      </c>
      <c r="I27" s="9">
        <f t="shared" si="3"/>
        <v>2.25</v>
      </c>
      <c r="J27" s="10">
        <v>2</v>
      </c>
      <c r="K27" s="9">
        <f t="shared" si="4"/>
        <v>0</v>
      </c>
      <c r="L27" s="10">
        <v>14</v>
      </c>
      <c r="M27" s="9">
        <f t="shared" si="5"/>
        <v>1</v>
      </c>
      <c r="N27" s="10">
        <v>4</v>
      </c>
      <c r="O27" s="9">
        <f t="shared" si="6"/>
        <v>0</v>
      </c>
    </row>
    <row r="28" spans="1:15" x14ac:dyDescent="0.25">
      <c r="A28" s="2">
        <v>110</v>
      </c>
      <c r="B28" s="10">
        <v>3</v>
      </c>
      <c r="C28" s="9">
        <f t="shared" si="0"/>
        <v>0</v>
      </c>
      <c r="D28" s="9">
        <v>1</v>
      </c>
      <c r="E28" s="9">
        <f t="shared" si="1"/>
        <v>0</v>
      </c>
      <c r="F28" s="10">
        <v>2.5</v>
      </c>
      <c r="G28" s="9">
        <f t="shared" si="2"/>
        <v>0</v>
      </c>
      <c r="H28" s="10">
        <v>11.5</v>
      </c>
      <c r="I28" s="9">
        <f t="shared" si="3"/>
        <v>0.25</v>
      </c>
      <c r="J28" s="10">
        <v>2</v>
      </c>
      <c r="K28" s="9">
        <f t="shared" si="4"/>
        <v>0</v>
      </c>
      <c r="L28" s="10">
        <v>13</v>
      </c>
      <c r="M28" s="9">
        <f t="shared" si="5"/>
        <v>1</v>
      </c>
      <c r="N28" s="10">
        <v>4.5</v>
      </c>
      <c r="O28" s="9">
        <f t="shared" si="6"/>
        <v>0.25</v>
      </c>
    </row>
    <row r="29" spans="1:15" x14ac:dyDescent="0.25">
      <c r="A29" s="2">
        <v>115</v>
      </c>
      <c r="B29" s="10">
        <v>3</v>
      </c>
      <c r="C29" s="9">
        <f t="shared" si="0"/>
        <v>0</v>
      </c>
      <c r="D29" s="9">
        <v>1</v>
      </c>
      <c r="E29" s="9">
        <f t="shared" si="1"/>
        <v>0</v>
      </c>
      <c r="F29" s="10">
        <v>2.5</v>
      </c>
      <c r="G29" s="9">
        <f t="shared" si="2"/>
        <v>0</v>
      </c>
      <c r="H29" s="10">
        <v>11</v>
      </c>
      <c r="I29" s="9">
        <f t="shared" si="3"/>
        <v>0.25</v>
      </c>
      <c r="J29" s="10">
        <v>2</v>
      </c>
      <c r="K29" s="9">
        <f t="shared" si="4"/>
        <v>0</v>
      </c>
      <c r="L29" s="10">
        <v>13</v>
      </c>
      <c r="M29" s="9">
        <f t="shared" si="5"/>
        <v>0</v>
      </c>
      <c r="N29" s="10">
        <v>4.5</v>
      </c>
      <c r="O29" s="9">
        <f t="shared" si="6"/>
        <v>0</v>
      </c>
    </row>
    <row r="30" spans="1:15" x14ac:dyDescent="0.25">
      <c r="A30" s="2">
        <v>120</v>
      </c>
      <c r="B30" s="10">
        <v>3.5</v>
      </c>
      <c r="C30" s="9">
        <f t="shared" si="0"/>
        <v>0.25</v>
      </c>
      <c r="D30" s="9">
        <v>1</v>
      </c>
      <c r="E30" s="9">
        <f t="shared" si="1"/>
        <v>0</v>
      </c>
      <c r="F30" s="10">
        <v>2.5</v>
      </c>
      <c r="G30" s="9">
        <f t="shared" si="2"/>
        <v>0</v>
      </c>
      <c r="H30" s="10">
        <v>11</v>
      </c>
      <c r="I30" s="9">
        <f t="shared" si="3"/>
        <v>0</v>
      </c>
      <c r="J30" s="10">
        <v>2</v>
      </c>
      <c r="K30" s="9">
        <f t="shared" si="4"/>
        <v>0</v>
      </c>
      <c r="L30" s="10">
        <v>11.5</v>
      </c>
      <c r="M30" s="9">
        <f t="shared" si="5"/>
        <v>2.25</v>
      </c>
      <c r="N30" s="10">
        <v>5</v>
      </c>
      <c r="O30" s="9">
        <f t="shared" si="6"/>
        <v>0.25</v>
      </c>
    </row>
    <row r="31" spans="1:15" x14ac:dyDescent="0.25">
      <c r="A31" s="2">
        <v>125</v>
      </c>
      <c r="B31" s="10">
        <v>3.5</v>
      </c>
      <c r="C31" s="9">
        <f t="shared" si="0"/>
        <v>0</v>
      </c>
      <c r="D31" s="9">
        <v>1</v>
      </c>
      <c r="E31" s="9">
        <f t="shared" si="1"/>
        <v>0</v>
      </c>
      <c r="F31" s="10">
        <v>2.5</v>
      </c>
      <c r="G31" s="9">
        <f t="shared" si="2"/>
        <v>0</v>
      </c>
      <c r="H31" s="10">
        <v>10</v>
      </c>
      <c r="I31" s="9">
        <f t="shared" si="3"/>
        <v>1</v>
      </c>
      <c r="J31" s="10">
        <v>2</v>
      </c>
      <c r="K31" s="9">
        <f t="shared" si="4"/>
        <v>0</v>
      </c>
      <c r="L31" s="10">
        <v>11</v>
      </c>
      <c r="M31" s="9">
        <f t="shared" si="5"/>
        <v>0.25</v>
      </c>
      <c r="N31" s="10">
        <v>4.5</v>
      </c>
      <c r="O31" s="9">
        <f t="shared" si="6"/>
        <v>0.25</v>
      </c>
    </row>
    <row r="32" spans="1:15" x14ac:dyDescent="0.25">
      <c r="A32" s="2">
        <v>130</v>
      </c>
      <c r="B32" s="10">
        <v>2.5</v>
      </c>
      <c r="C32" s="9">
        <f t="shared" si="0"/>
        <v>1</v>
      </c>
      <c r="D32" s="9">
        <v>1</v>
      </c>
      <c r="E32" s="9">
        <f t="shared" si="1"/>
        <v>0</v>
      </c>
      <c r="F32" s="10">
        <v>2</v>
      </c>
      <c r="G32" s="9">
        <f t="shared" si="2"/>
        <v>0.25</v>
      </c>
      <c r="H32" s="10">
        <v>8</v>
      </c>
      <c r="I32" s="9">
        <f t="shared" si="3"/>
        <v>4</v>
      </c>
      <c r="J32" s="10">
        <v>2</v>
      </c>
      <c r="K32" s="9">
        <f t="shared" si="4"/>
        <v>0</v>
      </c>
      <c r="L32" s="10">
        <v>9.5</v>
      </c>
      <c r="M32" s="9">
        <f t="shared" si="5"/>
        <v>2.25</v>
      </c>
      <c r="N32" s="10">
        <v>5</v>
      </c>
      <c r="O32" s="9">
        <f t="shared" si="6"/>
        <v>0.25</v>
      </c>
    </row>
    <row r="33" spans="1:15" x14ac:dyDescent="0.25">
      <c r="A33" s="2">
        <v>135</v>
      </c>
      <c r="B33" s="10">
        <v>3</v>
      </c>
      <c r="C33" s="9">
        <f t="shared" si="0"/>
        <v>0.25</v>
      </c>
      <c r="D33" s="9">
        <v>1</v>
      </c>
      <c r="E33" s="9">
        <f t="shared" si="1"/>
        <v>0</v>
      </c>
      <c r="F33" s="10">
        <v>2</v>
      </c>
      <c r="G33" s="9">
        <f t="shared" si="2"/>
        <v>0</v>
      </c>
      <c r="H33" s="10">
        <v>4</v>
      </c>
      <c r="I33" s="9">
        <f t="shared" si="3"/>
        <v>16</v>
      </c>
      <c r="J33" s="10">
        <v>2</v>
      </c>
      <c r="K33" s="9">
        <f t="shared" si="4"/>
        <v>0</v>
      </c>
      <c r="L33" s="10">
        <v>6</v>
      </c>
      <c r="M33" s="9">
        <f t="shared" si="5"/>
        <v>12.25</v>
      </c>
      <c r="N33" s="10">
        <v>6</v>
      </c>
      <c r="O33" s="9">
        <f t="shared" si="6"/>
        <v>1</v>
      </c>
    </row>
    <row r="34" spans="1:15" x14ac:dyDescent="0.25">
      <c r="A34" s="2">
        <v>140</v>
      </c>
      <c r="B34" s="10">
        <v>3</v>
      </c>
      <c r="C34" s="9">
        <f t="shared" si="0"/>
        <v>0</v>
      </c>
      <c r="D34" s="9">
        <v>1</v>
      </c>
      <c r="E34" s="9">
        <f t="shared" si="1"/>
        <v>0</v>
      </c>
      <c r="F34" s="10">
        <v>2.5</v>
      </c>
      <c r="G34" s="9">
        <f t="shared" si="2"/>
        <v>0.25</v>
      </c>
      <c r="H34" s="10">
        <v>2.5</v>
      </c>
      <c r="I34" s="9">
        <f t="shared" si="3"/>
        <v>2.25</v>
      </c>
      <c r="J34" s="10">
        <v>2</v>
      </c>
      <c r="K34" s="9">
        <f t="shared" si="4"/>
        <v>0</v>
      </c>
      <c r="L34" s="10">
        <v>5</v>
      </c>
      <c r="M34" s="9">
        <f t="shared" si="5"/>
        <v>1</v>
      </c>
      <c r="N34" s="10">
        <v>6.5</v>
      </c>
      <c r="O34" s="9">
        <f t="shared" si="6"/>
        <v>0.25</v>
      </c>
    </row>
    <row r="35" spans="1:15" x14ac:dyDescent="0.25">
      <c r="A35" s="2">
        <v>145</v>
      </c>
      <c r="B35" s="10">
        <v>3</v>
      </c>
      <c r="C35" s="9">
        <f t="shared" si="0"/>
        <v>0</v>
      </c>
      <c r="D35" s="9">
        <v>1.5</v>
      </c>
      <c r="E35" s="9">
        <f t="shared" si="1"/>
        <v>0.25</v>
      </c>
      <c r="F35" s="10">
        <v>2.5</v>
      </c>
      <c r="G35" s="9">
        <f t="shared" si="2"/>
        <v>0</v>
      </c>
      <c r="H35" s="10">
        <v>2</v>
      </c>
      <c r="I35" s="9">
        <f t="shared" si="3"/>
        <v>0.25</v>
      </c>
      <c r="J35" s="10">
        <v>3</v>
      </c>
      <c r="K35" s="9">
        <f t="shared" si="4"/>
        <v>1</v>
      </c>
      <c r="L35" s="10">
        <v>5</v>
      </c>
      <c r="M35" s="9">
        <f t="shared" si="5"/>
        <v>0</v>
      </c>
      <c r="N35" s="10">
        <v>5</v>
      </c>
      <c r="O35" s="9">
        <f t="shared" si="6"/>
        <v>2.25</v>
      </c>
    </row>
    <row r="36" spans="1:15" x14ac:dyDescent="0.25">
      <c r="A36" s="2">
        <v>150</v>
      </c>
      <c r="B36" s="10">
        <v>3.5</v>
      </c>
      <c r="C36" s="9">
        <f t="shared" si="0"/>
        <v>0.25</v>
      </c>
      <c r="D36" s="9">
        <v>1.5</v>
      </c>
      <c r="E36" s="9">
        <f t="shared" si="1"/>
        <v>0</v>
      </c>
      <c r="F36" s="10">
        <v>2</v>
      </c>
      <c r="G36" s="9">
        <f t="shared" si="2"/>
        <v>0.25</v>
      </c>
      <c r="H36" s="10">
        <v>2</v>
      </c>
      <c r="I36" s="9">
        <f t="shared" si="3"/>
        <v>0</v>
      </c>
      <c r="J36" s="10">
        <v>2.5</v>
      </c>
      <c r="K36" s="9">
        <f t="shared" si="4"/>
        <v>0.25</v>
      </c>
      <c r="L36" s="10">
        <v>5</v>
      </c>
      <c r="M36" s="9">
        <f t="shared" si="5"/>
        <v>0</v>
      </c>
      <c r="N36" s="10">
        <v>4.5</v>
      </c>
      <c r="O36" s="9">
        <f t="shared" si="6"/>
        <v>0.25</v>
      </c>
    </row>
    <row r="37" spans="1:15" x14ac:dyDescent="0.25">
      <c r="A37" s="2">
        <v>155</v>
      </c>
      <c r="B37" s="10">
        <v>3</v>
      </c>
      <c r="C37" s="9">
        <f t="shared" si="0"/>
        <v>0.25</v>
      </c>
      <c r="D37" s="9">
        <v>1</v>
      </c>
      <c r="E37" s="9">
        <f t="shared" si="1"/>
        <v>0.25</v>
      </c>
      <c r="F37" s="10">
        <v>2</v>
      </c>
      <c r="G37" s="9">
        <f t="shared" si="2"/>
        <v>0</v>
      </c>
      <c r="H37" s="10">
        <v>2</v>
      </c>
      <c r="I37" s="9">
        <f t="shared" si="3"/>
        <v>0</v>
      </c>
      <c r="J37" s="10">
        <v>2</v>
      </c>
      <c r="K37" s="9">
        <f t="shared" si="4"/>
        <v>0.25</v>
      </c>
      <c r="L37" s="10">
        <v>5</v>
      </c>
      <c r="M37" s="9">
        <f t="shared" si="5"/>
        <v>0</v>
      </c>
      <c r="N37" s="10">
        <v>3</v>
      </c>
      <c r="O37" s="9">
        <f t="shared" si="6"/>
        <v>2.25</v>
      </c>
    </row>
    <row r="38" spans="1:15" x14ac:dyDescent="0.25">
      <c r="A38" s="2">
        <v>160</v>
      </c>
      <c r="B38" s="10">
        <v>3</v>
      </c>
      <c r="C38" s="9">
        <f t="shared" si="0"/>
        <v>0</v>
      </c>
      <c r="D38" s="9">
        <v>1.5</v>
      </c>
      <c r="E38" s="9">
        <f t="shared" si="1"/>
        <v>0.25</v>
      </c>
      <c r="F38" s="10">
        <v>2</v>
      </c>
      <c r="G38" s="9">
        <f t="shared" si="2"/>
        <v>0</v>
      </c>
      <c r="H38" s="10">
        <v>2</v>
      </c>
      <c r="I38" s="9">
        <f t="shared" si="3"/>
        <v>0</v>
      </c>
      <c r="J38" s="10">
        <v>2</v>
      </c>
      <c r="K38" s="9">
        <f t="shared" si="4"/>
        <v>0</v>
      </c>
      <c r="L38" s="10">
        <v>6</v>
      </c>
      <c r="M38" s="9">
        <f t="shared" si="5"/>
        <v>1</v>
      </c>
      <c r="N38" s="10">
        <v>3</v>
      </c>
      <c r="O38" s="9">
        <f t="shared" si="6"/>
        <v>0</v>
      </c>
    </row>
    <row r="39" spans="1:15" x14ac:dyDescent="0.25">
      <c r="A39" s="2">
        <v>165</v>
      </c>
      <c r="B39" s="10">
        <v>3</v>
      </c>
      <c r="C39" s="9">
        <f t="shared" si="0"/>
        <v>0</v>
      </c>
      <c r="D39" s="9">
        <v>1.5</v>
      </c>
      <c r="E39" s="9">
        <f t="shared" si="1"/>
        <v>0</v>
      </c>
      <c r="F39" s="10">
        <v>2</v>
      </c>
      <c r="G39" s="9">
        <f t="shared" si="2"/>
        <v>0</v>
      </c>
      <c r="H39" s="10">
        <v>2.5</v>
      </c>
      <c r="I39" s="9">
        <f t="shared" si="3"/>
        <v>0.25</v>
      </c>
      <c r="J39" s="10">
        <v>2</v>
      </c>
      <c r="K39" s="9">
        <f t="shared" si="4"/>
        <v>0</v>
      </c>
      <c r="L39" s="10">
        <v>6.5</v>
      </c>
      <c r="M39" s="9">
        <f t="shared" si="5"/>
        <v>0.25</v>
      </c>
      <c r="N39" s="10">
        <v>3</v>
      </c>
      <c r="O39" s="9">
        <f t="shared" si="6"/>
        <v>0</v>
      </c>
    </row>
    <row r="40" spans="1:15" x14ac:dyDescent="0.25">
      <c r="A40" s="2">
        <v>170</v>
      </c>
      <c r="B40" s="10">
        <v>3</v>
      </c>
      <c r="C40" s="9">
        <f t="shared" si="0"/>
        <v>0</v>
      </c>
      <c r="D40" s="9">
        <v>1.5</v>
      </c>
      <c r="E40" s="9">
        <f t="shared" si="1"/>
        <v>0</v>
      </c>
      <c r="F40" s="10">
        <v>2</v>
      </c>
      <c r="G40" s="9">
        <f t="shared" si="2"/>
        <v>0</v>
      </c>
      <c r="H40" s="10">
        <v>2.5</v>
      </c>
      <c r="I40" s="9">
        <f t="shared" si="3"/>
        <v>0</v>
      </c>
      <c r="J40" s="10">
        <v>2</v>
      </c>
      <c r="K40" s="9">
        <f t="shared" si="4"/>
        <v>0</v>
      </c>
      <c r="L40" s="10">
        <v>7</v>
      </c>
      <c r="M40" s="9">
        <f t="shared" si="5"/>
        <v>0.25</v>
      </c>
      <c r="N40" s="10">
        <v>2.5</v>
      </c>
      <c r="O40" s="9">
        <f t="shared" si="6"/>
        <v>0.25</v>
      </c>
    </row>
    <row r="41" spans="1:15" x14ac:dyDescent="0.25">
      <c r="A41" s="2">
        <v>175</v>
      </c>
      <c r="B41" s="10">
        <v>3</v>
      </c>
      <c r="C41" s="9">
        <f t="shared" si="0"/>
        <v>0</v>
      </c>
      <c r="D41" s="9">
        <v>1</v>
      </c>
      <c r="E41" s="9">
        <f t="shared" si="1"/>
        <v>0.25</v>
      </c>
      <c r="F41" s="10">
        <v>2</v>
      </c>
      <c r="G41" s="9">
        <f t="shared" si="2"/>
        <v>0</v>
      </c>
      <c r="H41" s="10">
        <v>3</v>
      </c>
      <c r="I41" s="9">
        <f t="shared" si="3"/>
        <v>0.25</v>
      </c>
      <c r="J41" s="10">
        <v>2</v>
      </c>
      <c r="K41" s="9">
        <f t="shared" si="4"/>
        <v>0</v>
      </c>
      <c r="L41" s="10">
        <v>7.5</v>
      </c>
      <c r="M41" s="9">
        <f t="shared" si="5"/>
        <v>0.25</v>
      </c>
      <c r="N41" s="10">
        <v>2</v>
      </c>
      <c r="O41" s="9">
        <f t="shared" si="6"/>
        <v>0.25</v>
      </c>
    </row>
    <row r="42" spans="1:15" x14ac:dyDescent="0.25">
      <c r="A42" s="2">
        <v>180</v>
      </c>
      <c r="B42" s="10">
        <v>3</v>
      </c>
      <c r="C42" s="9">
        <f t="shared" si="0"/>
        <v>0</v>
      </c>
      <c r="D42" s="9">
        <v>2</v>
      </c>
      <c r="E42" s="9">
        <f t="shared" si="1"/>
        <v>1</v>
      </c>
      <c r="F42" s="10">
        <v>1.5</v>
      </c>
      <c r="G42" s="9">
        <f t="shared" si="2"/>
        <v>0.25</v>
      </c>
      <c r="H42" s="10">
        <v>2.5</v>
      </c>
      <c r="I42" s="9">
        <f t="shared" si="3"/>
        <v>0.25</v>
      </c>
      <c r="J42" s="10">
        <v>2</v>
      </c>
      <c r="K42" s="9">
        <f t="shared" si="4"/>
        <v>0</v>
      </c>
      <c r="L42" s="10">
        <v>8</v>
      </c>
      <c r="M42" s="9">
        <f t="shared" si="5"/>
        <v>0.25</v>
      </c>
      <c r="N42" s="10">
        <v>2</v>
      </c>
      <c r="O42" s="9">
        <f t="shared" si="6"/>
        <v>0</v>
      </c>
    </row>
    <row r="43" spans="1:15" x14ac:dyDescent="0.25">
      <c r="A43" s="2">
        <v>185</v>
      </c>
      <c r="B43" s="10">
        <v>2.5</v>
      </c>
      <c r="C43" s="9">
        <f t="shared" si="0"/>
        <v>0.25</v>
      </c>
      <c r="D43" s="9">
        <v>2</v>
      </c>
      <c r="E43" s="9">
        <f t="shared" si="1"/>
        <v>0</v>
      </c>
      <c r="F43" s="10">
        <v>1.5</v>
      </c>
      <c r="G43" s="9">
        <f t="shared" si="2"/>
        <v>0</v>
      </c>
      <c r="H43" s="10">
        <v>0.5</v>
      </c>
      <c r="I43" s="9">
        <f t="shared" si="3"/>
        <v>4</v>
      </c>
      <c r="J43" s="10">
        <v>2</v>
      </c>
      <c r="K43" s="9">
        <f t="shared" si="4"/>
        <v>0</v>
      </c>
      <c r="L43" s="10">
        <v>9</v>
      </c>
      <c r="M43" s="9">
        <f t="shared" si="5"/>
        <v>1</v>
      </c>
      <c r="N43" s="10">
        <v>2</v>
      </c>
      <c r="O43" s="9">
        <f t="shared" si="6"/>
        <v>0</v>
      </c>
    </row>
    <row r="44" spans="1:15" x14ac:dyDescent="0.25">
      <c r="A44" s="2">
        <v>190</v>
      </c>
      <c r="B44" s="10">
        <v>3</v>
      </c>
      <c r="C44" s="9">
        <f t="shared" si="0"/>
        <v>0.25</v>
      </c>
      <c r="D44" s="9">
        <v>1.5</v>
      </c>
      <c r="E44" s="9">
        <f t="shared" si="1"/>
        <v>0.25</v>
      </c>
      <c r="F44" s="10">
        <v>1.5</v>
      </c>
      <c r="G44" s="9">
        <f t="shared" si="2"/>
        <v>0</v>
      </c>
      <c r="H44" s="10">
        <v>0.5</v>
      </c>
      <c r="I44" s="9">
        <f t="shared" si="3"/>
        <v>0</v>
      </c>
      <c r="J44" s="10">
        <v>2</v>
      </c>
      <c r="K44" s="9">
        <f t="shared" si="4"/>
        <v>0</v>
      </c>
      <c r="L44" s="10">
        <v>11</v>
      </c>
      <c r="M44" s="9">
        <f t="shared" si="5"/>
        <v>4</v>
      </c>
      <c r="N44" s="10">
        <v>2</v>
      </c>
      <c r="O44" s="9">
        <f t="shared" si="6"/>
        <v>0</v>
      </c>
    </row>
    <row r="45" spans="1:15" x14ac:dyDescent="0.25">
      <c r="A45" s="2">
        <v>195</v>
      </c>
      <c r="B45" s="10">
        <v>3</v>
      </c>
      <c r="C45" s="9">
        <f t="shared" si="0"/>
        <v>0</v>
      </c>
      <c r="D45" s="9">
        <v>1.5</v>
      </c>
      <c r="E45" s="9">
        <f t="shared" si="1"/>
        <v>0</v>
      </c>
      <c r="F45" s="10">
        <v>1.5</v>
      </c>
      <c r="G45" s="9">
        <f t="shared" si="2"/>
        <v>0</v>
      </c>
      <c r="H45" s="10">
        <v>2.5</v>
      </c>
      <c r="I45" s="9">
        <f t="shared" si="3"/>
        <v>4</v>
      </c>
      <c r="J45" s="10">
        <v>1.5</v>
      </c>
      <c r="K45" s="9">
        <f t="shared" si="4"/>
        <v>0.25</v>
      </c>
      <c r="L45" s="10">
        <v>12</v>
      </c>
      <c r="M45" s="9">
        <f t="shared" si="5"/>
        <v>1</v>
      </c>
      <c r="N45" s="10">
        <v>1.5</v>
      </c>
      <c r="O45" s="9">
        <f t="shared" si="6"/>
        <v>0.25</v>
      </c>
    </row>
    <row r="46" spans="1:15" x14ac:dyDescent="0.25">
      <c r="A46" s="2">
        <v>200</v>
      </c>
      <c r="B46" s="10">
        <v>3</v>
      </c>
      <c r="C46" s="9">
        <f t="shared" si="0"/>
        <v>0</v>
      </c>
      <c r="D46" s="9">
        <v>2</v>
      </c>
      <c r="E46" s="9">
        <f t="shared" si="1"/>
        <v>0.25</v>
      </c>
      <c r="F46" s="10">
        <v>1.5</v>
      </c>
      <c r="G46" s="9">
        <f t="shared" si="2"/>
        <v>0</v>
      </c>
      <c r="H46" s="10">
        <v>3</v>
      </c>
      <c r="I46" s="9">
        <f t="shared" si="3"/>
        <v>0.25</v>
      </c>
      <c r="J46" s="10">
        <v>2</v>
      </c>
      <c r="K46" s="9">
        <f t="shared" si="4"/>
        <v>0.25</v>
      </c>
      <c r="L46" s="10">
        <v>12</v>
      </c>
      <c r="M46" s="9">
        <f t="shared" si="5"/>
        <v>0</v>
      </c>
      <c r="N46" s="10">
        <v>1</v>
      </c>
      <c r="O46" s="9">
        <f t="shared" si="6"/>
        <v>0.25</v>
      </c>
    </row>
    <row r="47" spans="1:15" x14ac:dyDescent="0.25">
      <c r="A47" s="2">
        <v>205</v>
      </c>
      <c r="B47" s="10">
        <v>2.5</v>
      </c>
      <c r="C47" s="9">
        <f t="shared" si="0"/>
        <v>0.25</v>
      </c>
      <c r="D47" s="9">
        <v>2</v>
      </c>
      <c r="E47" s="9">
        <f t="shared" si="1"/>
        <v>0</v>
      </c>
      <c r="F47" s="10">
        <v>1.5</v>
      </c>
      <c r="G47" s="9">
        <f t="shared" si="2"/>
        <v>0</v>
      </c>
      <c r="H47" s="10">
        <v>3.5</v>
      </c>
      <c r="I47" s="9">
        <f t="shared" si="3"/>
        <v>0.25</v>
      </c>
      <c r="J47" s="10">
        <v>1.5</v>
      </c>
      <c r="K47" s="9">
        <f t="shared" si="4"/>
        <v>0.25</v>
      </c>
      <c r="L47" s="10">
        <v>13</v>
      </c>
      <c r="M47" s="9">
        <f t="shared" si="5"/>
        <v>1</v>
      </c>
      <c r="N47" s="10">
        <v>1</v>
      </c>
      <c r="O47" s="9">
        <f t="shared" si="6"/>
        <v>0</v>
      </c>
    </row>
    <row r="48" spans="1:15" x14ac:dyDescent="0.25">
      <c r="A48" s="2">
        <v>210</v>
      </c>
      <c r="B48" s="10">
        <v>3</v>
      </c>
      <c r="C48" s="9">
        <f t="shared" si="0"/>
        <v>0.25</v>
      </c>
      <c r="D48" s="9">
        <v>1.5</v>
      </c>
      <c r="E48" s="9">
        <f t="shared" si="1"/>
        <v>0.25</v>
      </c>
      <c r="F48" s="10">
        <v>2</v>
      </c>
      <c r="G48" s="9">
        <f t="shared" si="2"/>
        <v>0.25</v>
      </c>
      <c r="H48" s="10">
        <v>3.5</v>
      </c>
      <c r="I48" s="9">
        <f t="shared" si="3"/>
        <v>0</v>
      </c>
      <c r="J48" s="10">
        <v>2</v>
      </c>
      <c r="K48" s="9">
        <f t="shared" si="4"/>
        <v>0.25</v>
      </c>
      <c r="L48" s="10">
        <v>18</v>
      </c>
      <c r="M48" s="9">
        <f t="shared" si="5"/>
        <v>25</v>
      </c>
      <c r="N48" s="10">
        <v>1</v>
      </c>
      <c r="O48" s="9">
        <f t="shared" si="6"/>
        <v>0</v>
      </c>
    </row>
    <row r="49" spans="1:18" x14ac:dyDescent="0.25">
      <c r="A49" s="2">
        <v>215</v>
      </c>
      <c r="B49" s="10">
        <v>3</v>
      </c>
      <c r="C49" s="9">
        <f t="shared" si="0"/>
        <v>0</v>
      </c>
      <c r="D49" s="9">
        <v>2</v>
      </c>
      <c r="E49" s="9">
        <f t="shared" si="1"/>
        <v>0.25</v>
      </c>
      <c r="F49" s="10">
        <v>1.5</v>
      </c>
      <c r="G49" s="9">
        <f t="shared" si="2"/>
        <v>0.25</v>
      </c>
      <c r="H49" s="10">
        <v>3</v>
      </c>
      <c r="I49" s="9">
        <f t="shared" si="3"/>
        <v>0.25</v>
      </c>
      <c r="J49" s="10">
        <v>2</v>
      </c>
      <c r="K49" s="9">
        <f t="shared" si="4"/>
        <v>0</v>
      </c>
      <c r="L49" s="10">
        <v>24.5</v>
      </c>
      <c r="M49" s="9">
        <f t="shared" si="5"/>
        <v>42.25</v>
      </c>
      <c r="N49" s="10">
        <v>1</v>
      </c>
      <c r="O49" s="9">
        <f t="shared" si="6"/>
        <v>0</v>
      </c>
    </row>
    <row r="50" spans="1:18" x14ac:dyDescent="0.25">
      <c r="A50" s="2">
        <v>220</v>
      </c>
      <c r="B50" s="10">
        <v>3</v>
      </c>
      <c r="C50" s="9">
        <f t="shared" si="0"/>
        <v>0</v>
      </c>
      <c r="D50" s="9">
        <v>2</v>
      </c>
      <c r="E50" s="9">
        <f t="shared" si="1"/>
        <v>0</v>
      </c>
      <c r="F50" s="10">
        <v>1</v>
      </c>
      <c r="G50" s="9">
        <f t="shared" si="2"/>
        <v>0.25</v>
      </c>
      <c r="H50" s="10">
        <v>3</v>
      </c>
      <c r="I50" s="9">
        <f t="shared" si="3"/>
        <v>0</v>
      </c>
      <c r="J50" s="10">
        <v>2</v>
      </c>
      <c r="K50" s="9">
        <f t="shared" si="4"/>
        <v>0</v>
      </c>
      <c r="L50" s="10">
        <v>24.5</v>
      </c>
      <c r="M50" s="9">
        <f t="shared" si="5"/>
        <v>0</v>
      </c>
      <c r="N50" s="10">
        <v>1</v>
      </c>
      <c r="O50" s="9">
        <f t="shared" si="6"/>
        <v>0</v>
      </c>
    </row>
    <row r="51" spans="1:18" x14ac:dyDescent="0.25">
      <c r="A51" s="2">
        <v>225</v>
      </c>
      <c r="B51" s="10">
        <v>3</v>
      </c>
      <c r="C51" s="9">
        <f t="shared" si="0"/>
        <v>0</v>
      </c>
      <c r="D51" s="9">
        <v>2</v>
      </c>
      <c r="E51" s="9">
        <f t="shared" si="1"/>
        <v>0</v>
      </c>
      <c r="F51" s="10">
        <v>1</v>
      </c>
      <c r="G51" s="9">
        <f t="shared" si="2"/>
        <v>0</v>
      </c>
      <c r="H51" s="10">
        <v>3</v>
      </c>
      <c r="I51" s="9">
        <f t="shared" si="3"/>
        <v>0</v>
      </c>
      <c r="J51" s="10">
        <v>2</v>
      </c>
      <c r="K51" s="9">
        <f t="shared" si="4"/>
        <v>0</v>
      </c>
      <c r="L51" s="10">
        <v>24.5</v>
      </c>
      <c r="M51" s="9">
        <f t="shared" si="5"/>
        <v>0</v>
      </c>
      <c r="N51" s="10">
        <v>1</v>
      </c>
      <c r="O51" s="9">
        <f t="shared" si="6"/>
        <v>0</v>
      </c>
    </row>
    <row r="52" spans="1:18" x14ac:dyDescent="0.25">
      <c r="A52" s="2">
        <v>230</v>
      </c>
      <c r="B52" s="10">
        <v>3</v>
      </c>
      <c r="C52" s="9">
        <f t="shared" si="0"/>
        <v>0</v>
      </c>
      <c r="D52" s="9">
        <v>2</v>
      </c>
      <c r="E52" s="9">
        <f t="shared" si="1"/>
        <v>0</v>
      </c>
      <c r="F52" s="10">
        <v>0.5</v>
      </c>
      <c r="G52" s="9">
        <f t="shared" si="2"/>
        <v>0.25</v>
      </c>
      <c r="H52" s="10">
        <v>3.5</v>
      </c>
      <c r="I52" s="9">
        <f t="shared" si="3"/>
        <v>0.25</v>
      </c>
      <c r="J52" s="10">
        <v>2.5</v>
      </c>
      <c r="K52" s="9">
        <f t="shared" si="4"/>
        <v>0.25</v>
      </c>
      <c r="L52" s="10">
        <v>25</v>
      </c>
      <c r="M52" s="9">
        <f t="shared" si="5"/>
        <v>0.25</v>
      </c>
      <c r="N52" s="10">
        <v>2</v>
      </c>
      <c r="O52" s="9">
        <f t="shared" si="6"/>
        <v>1</v>
      </c>
    </row>
    <row r="53" spans="1:18" x14ac:dyDescent="0.25">
      <c r="A53" s="2">
        <v>235</v>
      </c>
      <c r="B53" s="10">
        <v>3</v>
      </c>
      <c r="C53" s="9">
        <f t="shared" si="0"/>
        <v>0</v>
      </c>
      <c r="D53" s="9">
        <v>2</v>
      </c>
      <c r="E53" s="9">
        <f t="shared" si="1"/>
        <v>0</v>
      </c>
      <c r="F53" s="10">
        <v>0.5</v>
      </c>
      <c r="G53" s="9">
        <f t="shared" si="2"/>
        <v>0</v>
      </c>
      <c r="H53" s="10">
        <v>3.5</v>
      </c>
      <c r="I53" s="9">
        <f t="shared" si="3"/>
        <v>0</v>
      </c>
      <c r="J53" s="10">
        <v>2</v>
      </c>
      <c r="K53" s="9">
        <f t="shared" si="4"/>
        <v>0.25</v>
      </c>
      <c r="L53" s="10">
        <v>24.5</v>
      </c>
      <c r="M53" s="9">
        <f t="shared" si="5"/>
        <v>0.25</v>
      </c>
      <c r="N53" s="10">
        <v>2</v>
      </c>
      <c r="O53" s="9">
        <f t="shared" si="6"/>
        <v>0</v>
      </c>
    </row>
    <row r="54" spans="1:18" x14ac:dyDescent="0.25">
      <c r="A54" s="2">
        <v>240</v>
      </c>
      <c r="B54" s="10">
        <v>3</v>
      </c>
      <c r="C54" s="9">
        <f t="shared" si="0"/>
        <v>0</v>
      </c>
      <c r="D54" s="9">
        <v>1.5</v>
      </c>
      <c r="E54" s="9">
        <f t="shared" si="1"/>
        <v>0.25</v>
      </c>
      <c r="F54" s="10">
        <v>0.5</v>
      </c>
      <c r="G54" s="9">
        <f t="shared" si="2"/>
        <v>0</v>
      </c>
      <c r="H54" s="10">
        <v>4</v>
      </c>
      <c r="I54" s="9">
        <f t="shared" si="3"/>
        <v>0.25</v>
      </c>
      <c r="J54" s="10">
        <v>2</v>
      </c>
      <c r="K54" s="9">
        <f t="shared" si="4"/>
        <v>0</v>
      </c>
      <c r="L54" s="10">
        <v>25</v>
      </c>
      <c r="M54" s="9">
        <f t="shared" si="5"/>
        <v>0.25</v>
      </c>
      <c r="N54" s="10">
        <v>2</v>
      </c>
      <c r="O54" s="9">
        <f t="shared" si="6"/>
        <v>0</v>
      </c>
    </row>
    <row r="55" spans="1:18" x14ac:dyDescent="0.25">
      <c r="A55" s="2">
        <v>245</v>
      </c>
      <c r="B55" s="10">
        <v>2.5</v>
      </c>
      <c r="C55" s="9">
        <f t="shared" si="0"/>
        <v>0.25</v>
      </c>
      <c r="D55" s="9">
        <v>1.5</v>
      </c>
      <c r="E55" s="9">
        <f t="shared" si="1"/>
        <v>0</v>
      </c>
      <c r="F55" s="10">
        <v>0.5</v>
      </c>
      <c r="G55" s="9">
        <f t="shared" si="2"/>
        <v>0</v>
      </c>
      <c r="H55" s="10">
        <v>4</v>
      </c>
      <c r="I55" s="9">
        <f t="shared" si="3"/>
        <v>0</v>
      </c>
      <c r="J55" s="10">
        <v>0</v>
      </c>
      <c r="K55" s="9">
        <f t="shared" si="4"/>
        <v>4</v>
      </c>
      <c r="L55" s="10">
        <v>25</v>
      </c>
      <c r="M55" s="9">
        <f t="shared" si="5"/>
        <v>0</v>
      </c>
      <c r="N55" s="10">
        <v>3.5</v>
      </c>
      <c r="O55" s="9">
        <f t="shared" si="6"/>
        <v>2.25</v>
      </c>
    </row>
    <row r="56" spans="1:18" x14ac:dyDescent="0.25">
      <c r="A56" s="2">
        <v>250</v>
      </c>
      <c r="B56" s="10">
        <v>3</v>
      </c>
      <c r="C56" s="9">
        <f t="shared" si="0"/>
        <v>0.25</v>
      </c>
      <c r="D56" s="9">
        <v>1.5</v>
      </c>
      <c r="E56" s="9">
        <f t="shared" si="1"/>
        <v>0</v>
      </c>
      <c r="F56" s="10">
        <v>0</v>
      </c>
      <c r="G56" s="9">
        <f t="shared" si="2"/>
        <v>0.25</v>
      </c>
      <c r="H56" s="10">
        <v>4.5</v>
      </c>
      <c r="I56" s="9">
        <f t="shared" si="3"/>
        <v>0.25</v>
      </c>
      <c r="J56" s="10">
        <v>0</v>
      </c>
      <c r="K56" s="9">
        <f t="shared" si="4"/>
        <v>0</v>
      </c>
      <c r="L56" s="10">
        <v>22</v>
      </c>
      <c r="M56" s="9">
        <f t="shared" si="5"/>
        <v>9</v>
      </c>
      <c r="N56" s="10">
        <v>3</v>
      </c>
      <c r="O56" s="9">
        <f t="shared" si="6"/>
        <v>0.25</v>
      </c>
    </row>
    <row r="57" spans="1:18" x14ac:dyDescent="0.25">
      <c r="A57" s="2">
        <v>255</v>
      </c>
      <c r="B57" s="10">
        <v>3</v>
      </c>
      <c r="C57" s="9">
        <f t="shared" si="0"/>
        <v>0</v>
      </c>
      <c r="D57" s="9">
        <v>2</v>
      </c>
      <c r="E57" s="9">
        <f t="shared" si="1"/>
        <v>0.25</v>
      </c>
      <c r="F57" s="10">
        <v>0</v>
      </c>
      <c r="G57" s="9">
        <f t="shared" si="2"/>
        <v>0</v>
      </c>
      <c r="H57" s="10">
        <v>5</v>
      </c>
      <c r="I57" s="9">
        <f t="shared" si="3"/>
        <v>0.25</v>
      </c>
      <c r="J57" s="10">
        <v>2</v>
      </c>
      <c r="K57" s="9">
        <f t="shared" si="4"/>
        <v>4</v>
      </c>
      <c r="L57" s="10">
        <v>22</v>
      </c>
      <c r="M57" s="9">
        <f t="shared" si="5"/>
        <v>0</v>
      </c>
      <c r="N57" s="10">
        <v>2</v>
      </c>
      <c r="O57" s="9">
        <f t="shared" si="6"/>
        <v>1</v>
      </c>
    </row>
    <row r="58" spans="1:18" ht="15.75" thickBot="1" x14ac:dyDescent="0.3">
      <c r="A58" s="3">
        <v>260</v>
      </c>
      <c r="B58" s="11">
        <v>3</v>
      </c>
      <c r="C58" s="9">
        <f t="shared" si="0"/>
        <v>0</v>
      </c>
      <c r="D58" s="9">
        <v>2</v>
      </c>
      <c r="E58" s="9">
        <f t="shared" si="1"/>
        <v>0</v>
      </c>
      <c r="F58" s="10">
        <v>0</v>
      </c>
      <c r="G58" s="9">
        <f t="shared" si="2"/>
        <v>0</v>
      </c>
      <c r="H58" s="11">
        <v>3.5</v>
      </c>
      <c r="I58" s="9">
        <f t="shared" si="3"/>
        <v>2.25</v>
      </c>
      <c r="J58" s="11">
        <v>2.5</v>
      </c>
      <c r="K58" s="9">
        <f t="shared" si="4"/>
        <v>0.25</v>
      </c>
      <c r="L58" s="11">
        <v>22</v>
      </c>
      <c r="M58" s="9">
        <f t="shared" si="5"/>
        <v>0</v>
      </c>
      <c r="N58" s="11">
        <v>0</v>
      </c>
      <c r="O58" s="9">
        <f t="shared" si="6"/>
        <v>4</v>
      </c>
    </row>
    <row r="59" spans="1:18" x14ac:dyDescent="0.25">
      <c r="B59" s="17" t="s">
        <v>37</v>
      </c>
      <c r="C59" s="12">
        <f>SUM(C6:C58)</f>
        <v>20.75</v>
      </c>
      <c r="D59" s="17" t="s">
        <v>37</v>
      </c>
      <c r="E59" s="12">
        <f>SUM(E6:E58)</f>
        <v>8.5</v>
      </c>
      <c r="F59" s="17" t="s">
        <v>37</v>
      </c>
      <c r="G59" s="12">
        <f>SUM(G6:G58)</f>
        <v>7</v>
      </c>
      <c r="H59" s="17" t="s">
        <v>37</v>
      </c>
      <c r="I59" s="12">
        <f>SUM(I6:I58)</f>
        <v>173.25</v>
      </c>
      <c r="J59" s="17" t="s">
        <v>37</v>
      </c>
      <c r="K59" s="12">
        <f t="shared" ref="K59" si="7">SUM(K6:K58)</f>
        <v>18.5</v>
      </c>
      <c r="L59" s="17" t="s">
        <v>37</v>
      </c>
      <c r="M59" s="12">
        <f t="shared" ref="M59:O59" si="8">SUM(M6:M58)</f>
        <v>192.25</v>
      </c>
      <c r="N59" s="17" t="s">
        <v>37</v>
      </c>
      <c r="O59" s="37">
        <f t="shared" si="8"/>
        <v>23.25</v>
      </c>
    </row>
    <row r="60" spans="1:18" x14ac:dyDescent="0.25">
      <c r="B60" s="85" t="s">
        <v>9</v>
      </c>
      <c r="C60" s="86">
        <v>53</v>
      </c>
      <c r="D60" s="85" t="s">
        <v>9</v>
      </c>
      <c r="E60" s="86">
        <v>53</v>
      </c>
      <c r="F60" s="85" t="s">
        <v>9</v>
      </c>
      <c r="G60" s="86">
        <v>53</v>
      </c>
      <c r="H60" s="85" t="s">
        <v>9</v>
      </c>
      <c r="I60" s="86">
        <v>53</v>
      </c>
      <c r="J60" s="85" t="s">
        <v>9</v>
      </c>
      <c r="K60" s="86">
        <v>53</v>
      </c>
      <c r="L60" s="85" t="s">
        <v>9</v>
      </c>
      <c r="M60" s="86">
        <v>53</v>
      </c>
      <c r="N60" s="101" t="s">
        <v>9</v>
      </c>
      <c r="O60" s="102">
        <v>53</v>
      </c>
      <c r="P60" s="80"/>
      <c r="Q60" s="80"/>
      <c r="R60" s="80"/>
    </row>
    <row r="61" spans="1:18" ht="15.75" thickBot="1" x14ac:dyDescent="0.3">
      <c r="B61" s="87" t="s">
        <v>10</v>
      </c>
      <c r="C61" s="88">
        <v>5</v>
      </c>
      <c r="D61" s="87" t="s">
        <v>10</v>
      </c>
      <c r="E61" s="88">
        <v>5</v>
      </c>
      <c r="F61" s="87" t="s">
        <v>10</v>
      </c>
      <c r="G61" s="88">
        <v>5</v>
      </c>
      <c r="H61" s="87" t="s">
        <v>10</v>
      </c>
      <c r="I61" s="88">
        <v>5</v>
      </c>
      <c r="J61" s="87" t="s">
        <v>10</v>
      </c>
      <c r="K61" s="88">
        <v>5</v>
      </c>
      <c r="L61" s="87" t="s">
        <v>10</v>
      </c>
      <c r="M61" s="88">
        <v>5</v>
      </c>
      <c r="N61" s="103" t="s">
        <v>10</v>
      </c>
      <c r="O61" s="104">
        <v>5</v>
      </c>
      <c r="P61" s="80"/>
      <c r="Q61" s="80"/>
      <c r="R61" s="80"/>
    </row>
    <row r="62" spans="1:18" ht="15.75" thickBot="1" x14ac:dyDescent="0.3">
      <c r="B62" s="18" t="s">
        <v>8</v>
      </c>
      <c r="C62" s="34">
        <f xml:space="preserve"> SQRT(C59/(C60*C61^2))</f>
        <v>0.12514142942483344</v>
      </c>
      <c r="D62" s="18" t="s">
        <v>8</v>
      </c>
      <c r="E62" s="34">
        <f xml:space="preserve"> SQRT(E59/(E60*E61^2))</f>
        <v>8.0094284063362733E-2</v>
      </c>
      <c r="F62" s="18" t="s">
        <v>8</v>
      </c>
      <c r="G62" s="34">
        <f xml:space="preserve"> SQRT(G59/(G60*G61^2))</f>
        <v>7.2684378431163113E-2</v>
      </c>
      <c r="H62" s="18" t="s">
        <v>8</v>
      </c>
      <c r="I62" s="34">
        <f xml:space="preserve"> SQRT(I59/(I60*I61^2))</f>
        <v>0.36160021706455331</v>
      </c>
      <c r="J62" s="18" t="s">
        <v>8</v>
      </c>
      <c r="K62" s="34">
        <f xml:space="preserve"> SQRT(K59/(K60*K61^2))</f>
        <v>0.11816202499510321</v>
      </c>
      <c r="L62" s="18" t="s">
        <v>8</v>
      </c>
      <c r="M62" s="34">
        <f xml:space="preserve"> SQRT(M59/(M60*M61^2))</f>
        <v>0.38091250914434605</v>
      </c>
      <c r="N62" s="36" t="s">
        <v>8</v>
      </c>
      <c r="O62" s="36">
        <f xml:space="preserve"> SQRT(O59/(O60*O61^2))</f>
        <v>0.13246573070541964</v>
      </c>
      <c r="P62" s="106"/>
      <c r="Q62" s="80"/>
      <c r="R62" s="80"/>
    </row>
    <row r="63" spans="1:18" ht="15.75" thickBot="1" x14ac:dyDescent="0.3">
      <c r="B63" s="95" t="s">
        <v>11</v>
      </c>
      <c r="C63" s="96">
        <f xml:space="preserve"> 32.69+32.98*LOG10(C62)</f>
        <v>2.9222886535644506</v>
      </c>
      <c r="D63" s="95" t="s">
        <v>11</v>
      </c>
      <c r="E63" s="96">
        <f xml:space="preserve"> 32.69+32.98*LOG10(E62)</f>
        <v>-3.4692217476902201</v>
      </c>
      <c r="F63" s="95" t="s">
        <v>11</v>
      </c>
      <c r="G63" s="96">
        <f xml:space="preserve"> 32.69+32.98*LOG10(G62)</f>
        <v>-4.8596731528838149</v>
      </c>
      <c r="H63" s="95" t="s">
        <v>11</v>
      </c>
      <c r="I63" s="96">
        <f xml:space="preserve"> 32.69+32.98*LOG10(I62)</f>
        <v>18.120381949031682</v>
      </c>
      <c r="J63" s="95" t="s">
        <v>11</v>
      </c>
      <c r="K63" s="96">
        <f xml:space="preserve"> 32.69+32.98*LOG10(K62)</f>
        <v>2.1003219686467851</v>
      </c>
      <c r="L63" s="95" t="s">
        <v>11</v>
      </c>
      <c r="M63" s="96">
        <f xml:space="preserve"> 32.69+32.98*LOG10(M62)</f>
        <v>18.865616253608586</v>
      </c>
      <c r="N63" s="105" t="s">
        <v>11</v>
      </c>
      <c r="O63" s="108">
        <f xml:space="preserve"> 32.69+32.98*LOG10(O62)</f>
        <v>3.7369747319373801</v>
      </c>
      <c r="P63" s="107"/>
      <c r="Q63" s="80"/>
      <c r="R63" s="80"/>
    </row>
    <row r="64" spans="1:18" x14ac:dyDescent="0.25">
      <c r="B64" s="80"/>
      <c r="C64" s="80"/>
      <c r="D64" s="80"/>
      <c r="E64" s="100">
        <v>0</v>
      </c>
      <c r="F64" s="100"/>
      <c r="G64" s="100">
        <v>0</v>
      </c>
      <c r="H64" s="100"/>
      <c r="I64" s="80"/>
      <c r="J64" s="80"/>
      <c r="K64" s="80"/>
      <c r="L64" s="80"/>
      <c r="M64" s="80"/>
      <c r="N64" s="80"/>
      <c r="O64" s="109"/>
      <c r="P64" s="40"/>
      <c r="Q64" s="80"/>
      <c r="R64" s="80"/>
    </row>
    <row r="65" spans="1:18" x14ac:dyDescent="0.25">
      <c r="B65" s="13" t="s">
        <v>64</v>
      </c>
      <c r="C65" s="89"/>
      <c r="D65" s="38">
        <f>SUM(C63,E64,G64,I63,K63,M63,O63)/7</f>
        <v>6.5350833652555549</v>
      </c>
      <c r="E65" s="80"/>
      <c r="F65" s="80"/>
      <c r="G65" s="80"/>
      <c r="H65" s="13"/>
      <c r="I65" s="89"/>
      <c r="J65" s="38"/>
      <c r="K65" s="80"/>
      <c r="L65" s="80"/>
      <c r="M65" s="80"/>
      <c r="N65" s="80"/>
      <c r="O65" s="80"/>
      <c r="P65" s="80"/>
      <c r="Q65" s="80"/>
      <c r="R65" s="80"/>
    </row>
    <row r="66" spans="1:18" x14ac:dyDescent="0.25"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</row>
    <row r="67" spans="1:18" x14ac:dyDescent="0.2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80"/>
    </row>
    <row r="68" spans="1:18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80"/>
    </row>
    <row r="69" spans="1:18" x14ac:dyDescent="0.25">
      <c r="A69" s="41"/>
      <c r="B69" s="42"/>
      <c r="C69" s="43"/>
      <c r="D69" s="44"/>
      <c r="E69" s="43"/>
      <c r="F69" s="42"/>
      <c r="G69" s="42"/>
      <c r="H69" s="44"/>
      <c r="I69" s="43"/>
      <c r="J69" s="44"/>
      <c r="K69" s="43"/>
      <c r="L69" s="44"/>
      <c r="M69" s="43"/>
      <c r="N69" s="40"/>
      <c r="O69" s="40"/>
      <c r="P69" s="40"/>
      <c r="Q69" s="40"/>
      <c r="R69" s="80"/>
    </row>
    <row r="70" spans="1:18" x14ac:dyDescent="0.25">
      <c r="A70" s="41"/>
      <c r="B70" s="42"/>
      <c r="C70" s="42"/>
      <c r="D70" s="44"/>
      <c r="E70" s="42"/>
      <c r="F70" s="42"/>
      <c r="G70" s="42"/>
      <c r="H70" s="42"/>
      <c r="I70" s="42"/>
      <c r="J70" s="42"/>
      <c r="K70" s="42"/>
      <c r="L70" s="42"/>
      <c r="M70" s="42"/>
      <c r="N70" s="40"/>
      <c r="O70" s="40"/>
      <c r="P70" s="40"/>
      <c r="Q70" s="40"/>
      <c r="R70" s="80"/>
    </row>
    <row r="71" spans="1:18" x14ac:dyDescent="0.25">
      <c r="A71" s="41"/>
      <c r="B71" s="42"/>
      <c r="C71" s="42"/>
      <c r="D71" s="44"/>
      <c r="E71" s="42"/>
      <c r="F71" s="42"/>
      <c r="G71" s="42"/>
      <c r="H71" s="42"/>
      <c r="I71" s="42"/>
      <c r="J71" s="42"/>
      <c r="K71" s="42"/>
      <c r="L71" s="42"/>
      <c r="M71" s="42"/>
      <c r="N71" s="40"/>
      <c r="O71" s="40"/>
      <c r="P71" s="40"/>
      <c r="Q71" s="40"/>
      <c r="R71" s="80"/>
    </row>
    <row r="72" spans="1:18" x14ac:dyDescent="0.25">
      <c r="A72" s="41"/>
      <c r="B72" s="42"/>
      <c r="C72" s="42"/>
      <c r="D72" s="44"/>
      <c r="E72" s="42"/>
      <c r="F72" s="42"/>
      <c r="G72" s="42"/>
      <c r="H72" s="42"/>
      <c r="I72" s="42"/>
      <c r="J72" s="42"/>
      <c r="K72" s="42"/>
      <c r="L72" s="42"/>
      <c r="M72" s="42"/>
      <c r="N72" s="40"/>
      <c r="O72" s="40"/>
      <c r="P72" s="40"/>
      <c r="Q72" s="40"/>
    </row>
    <row r="73" spans="1:18" x14ac:dyDescent="0.25">
      <c r="A73" s="41"/>
      <c r="B73" s="42"/>
      <c r="C73" s="42"/>
      <c r="D73" s="44"/>
      <c r="E73" s="42"/>
      <c r="F73" s="42"/>
      <c r="G73" s="42"/>
      <c r="H73" s="42"/>
      <c r="I73" s="42"/>
      <c r="J73" s="42"/>
      <c r="K73" s="42"/>
      <c r="L73" s="42"/>
      <c r="M73" s="42"/>
      <c r="N73" s="40"/>
      <c r="O73" s="40"/>
      <c r="P73" s="40"/>
      <c r="Q73" s="40"/>
    </row>
    <row r="74" spans="1:18" x14ac:dyDescent="0.25">
      <c r="A74" s="41"/>
      <c r="B74" s="42"/>
      <c r="C74" s="42"/>
      <c r="D74" s="44"/>
      <c r="E74" s="42"/>
      <c r="F74" s="42"/>
      <c r="G74" s="42"/>
      <c r="H74" s="42"/>
      <c r="I74" s="42"/>
      <c r="J74" s="42"/>
      <c r="K74" s="42"/>
      <c r="L74" s="42"/>
      <c r="M74" s="42"/>
      <c r="N74" s="40"/>
      <c r="O74" s="40"/>
      <c r="P74" s="40"/>
      <c r="Q74" s="40"/>
    </row>
    <row r="75" spans="1:18" x14ac:dyDescent="0.25">
      <c r="A75" s="41"/>
      <c r="B75" s="42"/>
      <c r="C75" s="42"/>
      <c r="D75" s="44"/>
      <c r="E75" s="42"/>
      <c r="F75" s="42"/>
      <c r="G75" s="42"/>
      <c r="H75" s="42"/>
      <c r="I75" s="42"/>
      <c r="J75" s="42"/>
      <c r="K75" s="42"/>
      <c r="L75" s="42"/>
      <c r="M75" s="42"/>
      <c r="N75" s="40"/>
      <c r="O75" s="40"/>
      <c r="P75" s="40"/>
      <c r="Q75" s="40"/>
    </row>
    <row r="76" spans="1:18" x14ac:dyDescent="0.25">
      <c r="A76" s="41"/>
      <c r="B76" s="42"/>
      <c r="C76" s="42"/>
      <c r="D76" s="44"/>
      <c r="E76" s="42"/>
      <c r="F76" s="42"/>
      <c r="G76" s="42"/>
      <c r="H76" s="42"/>
      <c r="I76" s="42"/>
      <c r="J76" s="42"/>
      <c r="K76" s="42"/>
      <c r="L76" s="42"/>
      <c r="M76" s="42"/>
      <c r="N76" s="40"/>
      <c r="O76" s="40"/>
      <c r="P76" s="40"/>
      <c r="Q76" s="40"/>
    </row>
    <row r="77" spans="1:18" x14ac:dyDescent="0.25">
      <c r="A77" s="41"/>
      <c r="B77" s="42"/>
      <c r="C77" s="42"/>
      <c r="D77" s="44"/>
      <c r="E77" s="42"/>
      <c r="F77" s="42"/>
      <c r="G77" s="42"/>
      <c r="H77" s="42"/>
      <c r="I77" s="42"/>
      <c r="J77" s="42"/>
      <c r="K77" s="42"/>
      <c r="L77" s="42"/>
      <c r="M77" s="42"/>
      <c r="N77" s="40"/>
      <c r="O77" s="40"/>
      <c r="P77" s="40"/>
      <c r="Q77" s="40"/>
    </row>
    <row r="78" spans="1:18" x14ac:dyDescent="0.25">
      <c r="A78" s="41"/>
      <c r="B78" s="42"/>
      <c r="C78" s="42"/>
      <c r="D78" s="44"/>
      <c r="E78" s="42"/>
      <c r="F78" s="42"/>
      <c r="G78" s="42"/>
      <c r="H78" s="42"/>
      <c r="I78" s="42"/>
      <c r="J78" s="42"/>
      <c r="K78" s="42"/>
      <c r="L78" s="42"/>
      <c r="M78" s="42"/>
      <c r="N78" s="40"/>
      <c r="O78" s="40"/>
      <c r="P78" s="40"/>
      <c r="Q78" s="40"/>
    </row>
    <row r="79" spans="1:18" x14ac:dyDescent="0.25">
      <c r="A79" s="41"/>
      <c r="B79" s="42"/>
      <c r="C79" s="42"/>
      <c r="D79" s="44"/>
      <c r="E79" s="42"/>
      <c r="F79" s="42"/>
      <c r="G79" s="42"/>
      <c r="H79" s="42"/>
      <c r="I79" s="42"/>
      <c r="J79" s="42"/>
      <c r="K79" s="42"/>
      <c r="L79" s="42"/>
      <c r="M79" s="42"/>
      <c r="N79" s="40"/>
      <c r="O79" s="40"/>
      <c r="P79" s="40"/>
      <c r="Q79" s="40"/>
    </row>
    <row r="80" spans="1:18" x14ac:dyDescent="0.25">
      <c r="A80" s="41"/>
      <c r="B80" s="42"/>
      <c r="C80" s="42"/>
      <c r="D80" s="44"/>
      <c r="E80" s="42"/>
      <c r="F80" s="42"/>
      <c r="G80" s="42"/>
      <c r="H80" s="42"/>
      <c r="I80" s="42"/>
      <c r="J80" s="42"/>
      <c r="K80" s="42"/>
      <c r="L80" s="42"/>
      <c r="M80" s="42"/>
      <c r="N80" s="40"/>
      <c r="O80" s="40"/>
      <c r="P80" s="40"/>
      <c r="Q80" s="40"/>
    </row>
    <row r="81" spans="1:17" x14ac:dyDescent="0.25">
      <c r="A81" s="41"/>
      <c r="B81" s="42"/>
      <c r="C81" s="42"/>
      <c r="D81" s="44"/>
      <c r="E81" s="42"/>
      <c r="F81" s="42"/>
      <c r="G81" s="42"/>
      <c r="H81" s="42"/>
      <c r="I81" s="42"/>
      <c r="J81" s="42"/>
      <c r="K81" s="42"/>
      <c r="L81" s="42"/>
      <c r="M81" s="42"/>
      <c r="N81" s="40"/>
      <c r="O81" s="40"/>
      <c r="P81" s="40"/>
      <c r="Q81" s="40"/>
    </row>
    <row r="82" spans="1:17" x14ac:dyDescent="0.25">
      <c r="A82" s="41"/>
      <c r="B82" s="42"/>
      <c r="C82" s="42"/>
      <c r="D82" s="44"/>
      <c r="E82" s="42"/>
      <c r="F82" s="42"/>
      <c r="G82" s="42"/>
      <c r="H82" s="42"/>
      <c r="I82" s="42"/>
      <c r="J82" s="42"/>
      <c r="K82" s="42"/>
      <c r="L82" s="42"/>
      <c r="M82" s="42"/>
      <c r="N82" s="40"/>
      <c r="O82" s="40"/>
      <c r="P82" s="40"/>
      <c r="Q82" s="40"/>
    </row>
    <row r="83" spans="1:17" x14ac:dyDescent="0.25">
      <c r="A83" s="41"/>
      <c r="B83" s="42"/>
      <c r="C83" s="42"/>
      <c r="D83" s="44"/>
      <c r="E83" s="42"/>
      <c r="F83" s="42"/>
      <c r="G83" s="42"/>
      <c r="H83" s="42"/>
      <c r="I83" s="42"/>
      <c r="J83" s="42"/>
      <c r="K83" s="42"/>
      <c r="L83" s="42"/>
      <c r="M83" s="42"/>
      <c r="N83" s="40"/>
      <c r="O83" s="40"/>
      <c r="P83" s="40"/>
      <c r="Q83" s="40"/>
    </row>
    <row r="84" spans="1:17" x14ac:dyDescent="0.25">
      <c r="A84" s="41"/>
      <c r="B84" s="42"/>
      <c r="C84" s="42"/>
      <c r="D84" s="44"/>
      <c r="E84" s="42"/>
      <c r="F84" s="42"/>
      <c r="G84" s="42"/>
      <c r="H84" s="42"/>
      <c r="I84" s="42"/>
      <c r="J84" s="42"/>
      <c r="K84" s="42"/>
      <c r="L84" s="42"/>
      <c r="M84" s="42"/>
      <c r="N84" s="40"/>
      <c r="O84" s="40"/>
      <c r="P84" s="40"/>
      <c r="Q84" s="40"/>
    </row>
    <row r="85" spans="1:17" x14ac:dyDescent="0.25">
      <c r="A85" s="41"/>
      <c r="B85" s="42"/>
      <c r="C85" s="42"/>
      <c r="D85" s="44"/>
      <c r="E85" s="42"/>
      <c r="F85" s="42"/>
      <c r="G85" s="42"/>
      <c r="H85" s="42"/>
      <c r="I85" s="42"/>
      <c r="J85" s="42"/>
      <c r="K85" s="42"/>
      <c r="L85" s="42"/>
      <c r="M85" s="42"/>
      <c r="N85" s="40"/>
      <c r="O85" s="40"/>
      <c r="P85" s="40"/>
      <c r="Q85" s="40"/>
    </row>
    <row r="86" spans="1:17" x14ac:dyDescent="0.25">
      <c r="A86" s="41"/>
      <c r="B86" s="42"/>
      <c r="C86" s="42"/>
      <c r="D86" s="44"/>
      <c r="E86" s="42"/>
      <c r="F86" s="42"/>
      <c r="G86" s="42"/>
      <c r="H86" s="42"/>
      <c r="I86" s="42"/>
      <c r="J86" s="42"/>
      <c r="K86" s="42"/>
      <c r="L86" s="42"/>
      <c r="M86" s="42"/>
      <c r="N86" s="40"/>
      <c r="O86" s="40"/>
      <c r="P86" s="40"/>
      <c r="Q86" s="40"/>
    </row>
    <row r="87" spans="1:17" x14ac:dyDescent="0.25">
      <c r="A87" s="41"/>
      <c r="B87" s="42"/>
      <c r="C87" s="42"/>
      <c r="D87" s="44"/>
      <c r="E87" s="42"/>
      <c r="F87" s="42"/>
      <c r="G87" s="42"/>
      <c r="H87" s="42"/>
      <c r="I87" s="42"/>
      <c r="J87" s="42"/>
      <c r="K87" s="42"/>
      <c r="L87" s="42"/>
      <c r="M87" s="42"/>
      <c r="N87" s="40"/>
      <c r="O87" s="40"/>
      <c r="P87" s="40"/>
      <c r="Q87" s="40"/>
    </row>
    <row r="88" spans="1:17" x14ac:dyDescent="0.25">
      <c r="A88" s="41"/>
      <c r="B88" s="42"/>
      <c r="C88" s="42"/>
      <c r="D88" s="44"/>
      <c r="E88" s="42"/>
      <c r="F88" s="42"/>
      <c r="G88" s="42"/>
      <c r="H88" s="42"/>
      <c r="I88" s="42"/>
      <c r="J88" s="42"/>
      <c r="K88" s="42"/>
      <c r="L88" s="42"/>
      <c r="M88" s="42"/>
      <c r="N88" s="40"/>
      <c r="O88" s="40"/>
      <c r="P88" s="40"/>
      <c r="Q88" s="40"/>
    </row>
    <row r="89" spans="1:17" x14ac:dyDescent="0.25">
      <c r="A89" s="41"/>
      <c r="B89" s="42"/>
      <c r="C89" s="42"/>
      <c r="D89" s="44"/>
      <c r="E89" s="42"/>
      <c r="F89" s="42"/>
      <c r="G89" s="42"/>
      <c r="H89" s="42"/>
      <c r="I89" s="42"/>
      <c r="J89" s="42"/>
      <c r="K89" s="42"/>
      <c r="L89" s="42"/>
      <c r="M89" s="42"/>
      <c r="N89" s="40"/>
      <c r="O89" s="40"/>
      <c r="P89" s="40"/>
      <c r="Q89" s="40"/>
    </row>
    <row r="90" spans="1:17" x14ac:dyDescent="0.25">
      <c r="A90" s="41"/>
      <c r="B90" s="42"/>
      <c r="C90" s="42"/>
      <c r="D90" s="44"/>
      <c r="E90" s="42"/>
      <c r="F90" s="42"/>
      <c r="G90" s="42"/>
      <c r="H90" s="42"/>
      <c r="I90" s="42"/>
      <c r="J90" s="42"/>
      <c r="K90" s="42"/>
      <c r="L90" s="42"/>
      <c r="M90" s="42"/>
      <c r="N90" s="40"/>
      <c r="O90" s="40"/>
      <c r="P90" s="40"/>
      <c r="Q90" s="40"/>
    </row>
    <row r="91" spans="1:17" x14ac:dyDescent="0.25">
      <c r="A91" s="41"/>
      <c r="B91" s="42"/>
      <c r="C91" s="42"/>
      <c r="D91" s="44"/>
      <c r="E91" s="42"/>
      <c r="F91" s="42"/>
      <c r="G91" s="42"/>
      <c r="H91" s="42"/>
      <c r="I91" s="42"/>
      <c r="J91" s="42"/>
      <c r="K91" s="42"/>
      <c r="L91" s="42"/>
      <c r="M91" s="42"/>
      <c r="N91" s="40"/>
      <c r="O91" s="40"/>
      <c r="P91" s="40"/>
      <c r="Q91" s="40"/>
    </row>
    <row r="92" spans="1:17" x14ac:dyDescent="0.25">
      <c r="A92" s="41"/>
      <c r="B92" s="42"/>
      <c r="C92" s="42"/>
      <c r="D92" s="44"/>
      <c r="E92" s="42"/>
      <c r="F92" s="42"/>
      <c r="G92" s="42"/>
      <c r="H92" s="42"/>
      <c r="I92" s="42"/>
      <c r="J92" s="42"/>
      <c r="K92" s="42"/>
      <c r="L92" s="42"/>
      <c r="M92" s="42"/>
      <c r="N92" s="40"/>
      <c r="O92" s="40"/>
      <c r="P92" s="40"/>
      <c r="Q92" s="40"/>
    </row>
    <row r="93" spans="1:17" x14ac:dyDescent="0.25">
      <c r="A93" s="41"/>
      <c r="B93" s="42"/>
      <c r="C93" s="42"/>
      <c r="D93" s="44"/>
      <c r="E93" s="42"/>
      <c r="F93" s="42"/>
      <c r="G93" s="42"/>
      <c r="H93" s="42"/>
      <c r="I93" s="42"/>
      <c r="J93" s="42"/>
      <c r="K93" s="42"/>
      <c r="L93" s="42"/>
      <c r="M93" s="42"/>
      <c r="N93" s="40"/>
      <c r="O93" s="40"/>
      <c r="P93" s="40"/>
      <c r="Q93" s="40"/>
    </row>
    <row r="94" spans="1:17" x14ac:dyDescent="0.25">
      <c r="A94" s="41"/>
      <c r="B94" s="42"/>
      <c r="C94" s="42"/>
      <c r="D94" s="44"/>
      <c r="E94" s="42"/>
      <c r="F94" s="42"/>
      <c r="G94" s="42"/>
      <c r="H94" s="42"/>
      <c r="I94" s="42"/>
      <c r="J94" s="42"/>
      <c r="K94" s="42"/>
      <c r="L94" s="42"/>
      <c r="M94" s="42"/>
      <c r="N94" s="40"/>
      <c r="O94" s="40"/>
      <c r="P94" s="40"/>
      <c r="Q94" s="40"/>
    </row>
    <row r="95" spans="1:17" x14ac:dyDescent="0.25">
      <c r="A95" s="41"/>
      <c r="B95" s="42"/>
      <c r="C95" s="42"/>
      <c r="D95" s="44"/>
      <c r="E95" s="42"/>
      <c r="F95" s="42"/>
      <c r="G95" s="42"/>
      <c r="H95" s="42"/>
      <c r="I95" s="42"/>
      <c r="J95" s="42"/>
      <c r="K95" s="42"/>
      <c r="L95" s="42"/>
      <c r="M95" s="42"/>
      <c r="N95" s="40"/>
      <c r="O95" s="40"/>
      <c r="P95" s="40"/>
      <c r="Q95" s="40"/>
    </row>
    <row r="96" spans="1:17" x14ac:dyDescent="0.25">
      <c r="A96" s="41"/>
      <c r="B96" s="42"/>
      <c r="C96" s="42"/>
      <c r="D96" s="44"/>
      <c r="E96" s="42"/>
      <c r="F96" s="42"/>
      <c r="G96" s="42"/>
      <c r="H96" s="42"/>
      <c r="I96" s="42"/>
      <c r="J96" s="42"/>
      <c r="K96" s="42"/>
      <c r="L96" s="42"/>
      <c r="M96" s="42"/>
      <c r="N96" s="40"/>
      <c r="O96" s="40"/>
      <c r="P96" s="40"/>
      <c r="Q96" s="40"/>
    </row>
    <row r="97" spans="1:17" x14ac:dyDescent="0.25">
      <c r="A97" s="41"/>
      <c r="B97" s="42"/>
      <c r="C97" s="42"/>
      <c r="D97" s="44"/>
      <c r="E97" s="42"/>
      <c r="F97" s="42"/>
      <c r="G97" s="42"/>
      <c r="H97" s="42"/>
      <c r="I97" s="42"/>
      <c r="J97" s="42"/>
      <c r="K97" s="42"/>
      <c r="L97" s="42"/>
      <c r="M97" s="42"/>
      <c r="N97" s="40"/>
      <c r="O97" s="40"/>
      <c r="P97" s="40"/>
      <c r="Q97" s="40"/>
    </row>
    <row r="98" spans="1:17" x14ac:dyDescent="0.25">
      <c r="A98" s="41"/>
      <c r="B98" s="42"/>
      <c r="C98" s="42"/>
      <c r="D98" s="44"/>
      <c r="E98" s="42"/>
      <c r="F98" s="42"/>
      <c r="G98" s="42"/>
      <c r="H98" s="42"/>
      <c r="I98" s="42"/>
      <c r="J98" s="42"/>
      <c r="K98" s="42"/>
      <c r="L98" s="42"/>
      <c r="M98" s="42"/>
      <c r="N98" s="40"/>
      <c r="O98" s="40"/>
      <c r="P98" s="40"/>
      <c r="Q98" s="40"/>
    </row>
    <row r="99" spans="1:17" x14ac:dyDescent="0.25">
      <c r="A99" s="41"/>
      <c r="B99" s="42"/>
      <c r="C99" s="42"/>
      <c r="D99" s="44"/>
      <c r="E99" s="42"/>
      <c r="F99" s="42"/>
      <c r="G99" s="42"/>
      <c r="H99" s="42"/>
      <c r="I99" s="42"/>
      <c r="J99" s="42"/>
      <c r="K99" s="42"/>
      <c r="L99" s="42"/>
      <c r="M99" s="42"/>
      <c r="N99" s="40"/>
      <c r="O99" s="40"/>
      <c r="P99" s="40"/>
      <c r="Q99" s="40"/>
    </row>
    <row r="100" spans="1:17" x14ac:dyDescent="0.25">
      <c r="A100" s="41"/>
      <c r="B100" s="42"/>
      <c r="C100" s="42"/>
      <c r="D100" s="44"/>
      <c r="E100" s="42"/>
      <c r="F100" s="42"/>
      <c r="G100" s="42"/>
      <c r="H100" s="42"/>
      <c r="I100" s="42"/>
      <c r="J100" s="42"/>
      <c r="K100" s="42"/>
      <c r="L100" s="42"/>
      <c r="M100" s="42"/>
      <c r="N100" s="40"/>
      <c r="O100" s="40"/>
      <c r="P100" s="40"/>
      <c r="Q100" s="40"/>
    </row>
    <row r="101" spans="1:17" x14ac:dyDescent="0.25">
      <c r="A101" s="41"/>
      <c r="B101" s="42"/>
      <c r="C101" s="42"/>
      <c r="D101" s="44"/>
      <c r="E101" s="42"/>
      <c r="F101" s="42"/>
      <c r="G101" s="42"/>
      <c r="H101" s="42"/>
      <c r="I101" s="42"/>
      <c r="J101" s="42"/>
      <c r="K101" s="42"/>
      <c r="L101" s="42"/>
      <c r="M101" s="42"/>
      <c r="N101" s="40"/>
      <c r="O101" s="40"/>
      <c r="P101" s="40"/>
      <c r="Q101" s="40"/>
    </row>
    <row r="102" spans="1:17" x14ac:dyDescent="0.25">
      <c r="A102" s="41"/>
      <c r="B102" s="42"/>
      <c r="C102" s="42"/>
      <c r="D102" s="44"/>
      <c r="E102" s="42"/>
      <c r="F102" s="42"/>
      <c r="G102" s="42"/>
      <c r="H102" s="42"/>
      <c r="I102" s="42"/>
      <c r="J102" s="42"/>
      <c r="K102" s="42"/>
      <c r="L102" s="42"/>
      <c r="M102" s="42"/>
      <c r="N102" s="40"/>
      <c r="O102" s="40"/>
      <c r="P102" s="40"/>
      <c r="Q102" s="40"/>
    </row>
    <row r="103" spans="1:17" x14ac:dyDescent="0.25">
      <c r="A103" s="41"/>
      <c r="B103" s="42"/>
      <c r="C103" s="42"/>
      <c r="D103" s="44"/>
      <c r="E103" s="42"/>
      <c r="F103" s="42"/>
      <c r="G103" s="42"/>
      <c r="H103" s="42"/>
      <c r="I103" s="42"/>
      <c r="J103" s="42"/>
      <c r="K103" s="42"/>
      <c r="L103" s="42"/>
      <c r="M103" s="42"/>
      <c r="N103" s="40"/>
      <c r="O103" s="40"/>
      <c r="P103" s="40"/>
      <c r="Q103" s="40"/>
    </row>
    <row r="104" spans="1:17" x14ac:dyDescent="0.25">
      <c r="A104" s="41"/>
      <c r="B104" s="42"/>
      <c r="C104" s="42"/>
      <c r="D104" s="44"/>
      <c r="E104" s="42"/>
      <c r="F104" s="42"/>
      <c r="G104" s="42"/>
      <c r="H104" s="42"/>
      <c r="I104" s="42"/>
      <c r="J104" s="42"/>
      <c r="K104" s="42"/>
      <c r="L104" s="42"/>
      <c r="M104" s="42"/>
      <c r="N104" s="40"/>
      <c r="O104" s="40"/>
      <c r="P104" s="40"/>
      <c r="Q104" s="40"/>
    </row>
    <row r="105" spans="1:17" x14ac:dyDescent="0.25">
      <c r="A105" s="41"/>
      <c r="B105" s="42"/>
      <c r="C105" s="42"/>
      <c r="D105" s="44"/>
      <c r="E105" s="42"/>
      <c r="F105" s="42"/>
      <c r="G105" s="42"/>
      <c r="H105" s="42"/>
      <c r="I105" s="42"/>
      <c r="J105" s="42"/>
      <c r="K105" s="42"/>
      <c r="L105" s="42"/>
      <c r="M105" s="42"/>
      <c r="N105" s="40"/>
      <c r="O105" s="40"/>
      <c r="P105" s="40"/>
      <c r="Q105" s="40"/>
    </row>
    <row r="106" spans="1:17" x14ac:dyDescent="0.25">
      <c r="A106" s="41"/>
      <c r="B106" s="42"/>
      <c r="C106" s="42"/>
      <c r="D106" s="44"/>
      <c r="E106" s="42"/>
      <c r="F106" s="42"/>
      <c r="G106" s="42"/>
      <c r="H106" s="42"/>
      <c r="I106" s="42"/>
      <c r="J106" s="42"/>
      <c r="K106" s="42"/>
      <c r="L106" s="42"/>
      <c r="M106" s="42"/>
      <c r="N106" s="40"/>
      <c r="O106" s="40"/>
      <c r="P106" s="40"/>
      <c r="Q106" s="40"/>
    </row>
    <row r="107" spans="1:17" x14ac:dyDescent="0.25">
      <c r="A107" s="41"/>
      <c r="B107" s="42"/>
      <c r="C107" s="42"/>
      <c r="D107" s="44"/>
      <c r="E107" s="42"/>
      <c r="F107" s="42"/>
      <c r="G107" s="42"/>
      <c r="H107" s="42"/>
      <c r="I107" s="42"/>
      <c r="J107" s="42"/>
      <c r="K107" s="42"/>
      <c r="L107" s="42"/>
      <c r="M107" s="42"/>
      <c r="N107" s="40"/>
      <c r="O107" s="40"/>
      <c r="P107" s="40"/>
      <c r="Q107" s="40"/>
    </row>
    <row r="108" spans="1:17" x14ac:dyDescent="0.25">
      <c r="A108" s="41"/>
      <c r="B108" s="42"/>
      <c r="C108" s="42"/>
      <c r="D108" s="44"/>
      <c r="E108" s="42"/>
      <c r="F108" s="42"/>
      <c r="G108" s="42"/>
      <c r="H108" s="42"/>
      <c r="I108" s="42"/>
      <c r="J108" s="42"/>
      <c r="K108" s="42"/>
      <c r="L108" s="42"/>
      <c r="M108" s="42"/>
      <c r="N108" s="40"/>
      <c r="O108" s="40"/>
      <c r="P108" s="40"/>
      <c r="Q108" s="40"/>
    </row>
    <row r="109" spans="1:17" x14ac:dyDescent="0.25">
      <c r="A109" s="41"/>
      <c r="B109" s="42"/>
      <c r="C109" s="42"/>
      <c r="D109" s="44"/>
      <c r="E109" s="42"/>
      <c r="F109" s="42"/>
      <c r="G109" s="42"/>
      <c r="H109" s="42"/>
      <c r="I109" s="42"/>
      <c r="J109" s="42"/>
      <c r="K109" s="42"/>
      <c r="L109" s="42"/>
      <c r="M109" s="42"/>
      <c r="N109" s="40"/>
      <c r="O109" s="40"/>
      <c r="P109" s="40"/>
      <c r="Q109" s="40"/>
    </row>
    <row r="110" spans="1:17" x14ac:dyDescent="0.25">
      <c r="A110" s="41"/>
      <c r="B110" s="42"/>
      <c r="C110" s="42"/>
      <c r="D110" s="44"/>
      <c r="E110" s="42"/>
      <c r="F110" s="42"/>
      <c r="G110" s="42"/>
      <c r="H110" s="42"/>
      <c r="I110" s="42"/>
      <c r="J110" s="42"/>
      <c r="K110" s="42"/>
      <c r="L110" s="42"/>
      <c r="M110" s="42"/>
      <c r="N110" s="40"/>
      <c r="O110" s="40"/>
      <c r="P110" s="40"/>
      <c r="Q110" s="40"/>
    </row>
    <row r="111" spans="1:17" x14ac:dyDescent="0.25">
      <c r="A111" s="41"/>
      <c r="B111" s="42"/>
      <c r="C111" s="42"/>
      <c r="D111" s="44"/>
      <c r="E111" s="42"/>
      <c r="F111" s="42"/>
      <c r="G111" s="42"/>
      <c r="H111" s="42"/>
      <c r="I111" s="42"/>
      <c r="J111" s="42"/>
      <c r="K111" s="42"/>
      <c r="L111" s="42"/>
      <c r="M111" s="42"/>
      <c r="N111" s="40"/>
      <c r="O111" s="40"/>
      <c r="P111" s="40"/>
      <c r="Q111" s="40"/>
    </row>
    <row r="112" spans="1:17" x14ac:dyDescent="0.25">
      <c r="A112" s="41"/>
      <c r="B112" s="42"/>
      <c r="C112" s="42"/>
      <c r="D112" s="44"/>
      <c r="E112" s="42"/>
      <c r="F112" s="42"/>
      <c r="G112" s="42"/>
      <c r="H112" s="42"/>
      <c r="I112" s="42"/>
      <c r="J112" s="42"/>
      <c r="K112" s="42"/>
      <c r="L112" s="42"/>
      <c r="M112" s="42"/>
      <c r="N112" s="40"/>
      <c r="O112" s="40"/>
      <c r="P112" s="40"/>
      <c r="Q112" s="40"/>
    </row>
    <row r="113" spans="1:17" x14ac:dyDescent="0.25">
      <c r="A113" s="41"/>
      <c r="B113" s="42"/>
      <c r="C113" s="42"/>
      <c r="D113" s="44"/>
      <c r="E113" s="42"/>
      <c r="F113" s="42"/>
      <c r="G113" s="42"/>
      <c r="H113" s="42"/>
      <c r="I113" s="42"/>
      <c r="J113" s="42"/>
      <c r="K113" s="42"/>
      <c r="L113" s="42"/>
      <c r="M113" s="42"/>
      <c r="N113" s="40"/>
      <c r="O113" s="40"/>
      <c r="P113" s="40"/>
      <c r="Q113" s="40"/>
    </row>
    <row r="114" spans="1:17" x14ac:dyDescent="0.25">
      <c r="A114" s="41"/>
      <c r="B114" s="42"/>
      <c r="C114" s="42"/>
      <c r="D114" s="44"/>
      <c r="E114" s="42"/>
      <c r="F114" s="42"/>
      <c r="G114" s="42"/>
      <c r="H114" s="42"/>
      <c r="I114" s="42"/>
      <c r="J114" s="42"/>
      <c r="K114" s="42"/>
      <c r="L114" s="42"/>
      <c r="M114" s="42"/>
      <c r="N114" s="40"/>
      <c r="O114" s="40"/>
      <c r="P114" s="40"/>
      <c r="Q114" s="40"/>
    </row>
    <row r="115" spans="1:17" x14ac:dyDescent="0.25">
      <c r="A115" s="41"/>
      <c r="B115" s="42"/>
      <c r="C115" s="42"/>
      <c r="D115" s="44"/>
      <c r="E115" s="42"/>
      <c r="F115" s="42"/>
      <c r="G115" s="42"/>
      <c r="H115" s="42"/>
      <c r="I115" s="42"/>
      <c r="J115" s="42"/>
      <c r="K115" s="42"/>
      <c r="L115" s="42"/>
      <c r="M115" s="42"/>
      <c r="N115" s="40"/>
      <c r="O115" s="40"/>
      <c r="P115" s="40"/>
      <c r="Q115" s="40"/>
    </row>
    <row r="116" spans="1:17" x14ac:dyDescent="0.25">
      <c r="A116" s="41"/>
      <c r="B116" s="42"/>
      <c r="C116" s="42"/>
      <c r="D116" s="44"/>
      <c r="E116" s="42"/>
      <c r="F116" s="42"/>
      <c r="G116" s="42"/>
      <c r="H116" s="42"/>
      <c r="I116" s="42"/>
      <c r="J116" s="42"/>
      <c r="K116" s="42"/>
      <c r="L116" s="42"/>
      <c r="M116" s="42"/>
      <c r="N116" s="40"/>
      <c r="O116" s="40"/>
      <c r="P116" s="40"/>
      <c r="Q116" s="40"/>
    </row>
    <row r="117" spans="1:17" x14ac:dyDescent="0.25">
      <c r="A117" s="41"/>
      <c r="B117" s="42"/>
      <c r="C117" s="42"/>
      <c r="D117" s="44"/>
      <c r="E117" s="42"/>
      <c r="F117" s="42"/>
      <c r="G117" s="42"/>
      <c r="H117" s="42"/>
      <c r="I117" s="42"/>
      <c r="J117" s="42"/>
      <c r="K117" s="42"/>
      <c r="L117" s="42"/>
      <c r="M117" s="42"/>
      <c r="N117" s="40"/>
      <c r="O117" s="40"/>
      <c r="P117" s="40"/>
      <c r="Q117" s="40"/>
    </row>
    <row r="118" spans="1:17" x14ac:dyDescent="0.25">
      <c r="A118" s="41"/>
      <c r="B118" s="42"/>
      <c r="C118" s="42"/>
      <c r="D118" s="44"/>
      <c r="E118" s="42"/>
      <c r="F118" s="42"/>
      <c r="G118" s="42"/>
      <c r="H118" s="42"/>
      <c r="I118" s="42"/>
      <c r="J118" s="42"/>
      <c r="K118" s="42"/>
      <c r="L118" s="42"/>
      <c r="M118" s="42"/>
      <c r="N118" s="40"/>
      <c r="O118" s="40"/>
      <c r="P118" s="40"/>
      <c r="Q118" s="40"/>
    </row>
    <row r="119" spans="1:17" x14ac:dyDescent="0.25">
      <c r="A119" s="41"/>
      <c r="B119" s="42"/>
      <c r="C119" s="42"/>
      <c r="D119" s="44"/>
      <c r="E119" s="42"/>
      <c r="F119" s="42"/>
      <c r="G119" s="42"/>
      <c r="H119" s="42"/>
      <c r="I119" s="42"/>
      <c r="J119" s="42"/>
      <c r="K119" s="42"/>
      <c r="L119" s="42"/>
      <c r="M119" s="42"/>
      <c r="N119" s="40"/>
      <c r="O119" s="40"/>
      <c r="P119" s="40"/>
      <c r="Q119" s="40"/>
    </row>
    <row r="120" spans="1:17" x14ac:dyDescent="0.25">
      <c r="A120" s="41"/>
      <c r="B120" s="42"/>
      <c r="C120" s="42"/>
      <c r="D120" s="44"/>
      <c r="E120" s="42"/>
      <c r="F120" s="42"/>
      <c r="G120" s="42"/>
      <c r="H120" s="42"/>
      <c r="I120" s="42"/>
      <c r="J120" s="42"/>
      <c r="K120" s="42"/>
      <c r="L120" s="42"/>
      <c r="M120" s="42"/>
      <c r="N120" s="40"/>
      <c r="O120" s="40"/>
      <c r="P120" s="40"/>
      <c r="Q120" s="40"/>
    </row>
    <row r="121" spans="1:17" x14ac:dyDescent="0.25">
      <c r="A121" s="41"/>
      <c r="B121" s="42"/>
      <c r="C121" s="42"/>
      <c r="D121" s="44"/>
      <c r="E121" s="42"/>
      <c r="F121" s="42"/>
      <c r="G121" s="42"/>
      <c r="H121" s="42"/>
      <c r="I121" s="42"/>
      <c r="J121" s="42"/>
      <c r="K121" s="42"/>
      <c r="L121" s="42"/>
      <c r="M121" s="42"/>
      <c r="N121" s="40"/>
      <c r="O121" s="40"/>
      <c r="P121" s="40"/>
      <c r="Q121" s="40"/>
    </row>
    <row r="122" spans="1:17" x14ac:dyDescent="0.25">
      <c r="A122" s="40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40"/>
      <c r="O122" s="40"/>
      <c r="P122" s="40"/>
      <c r="Q122" s="40"/>
    </row>
    <row r="123" spans="1:17" x14ac:dyDescent="0.25">
      <c r="A123" s="40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40"/>
      <c r="O123" s="40"/>
      <c r="P123" s="40"/>
      <c r="Q123" s="40"/>
    </row>
    <row r="124" spans="1:17" x14ac:dyDescent="0.25">
      <c r="A124" s="40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40"/>
      <c r="O124" s="40"/>
      <c r="P124" s="40"/>
      <c r="Q124" s="40"/>
    </row>
    <row r="125" spans="1:17" x14ac:dyDescent="0.25">
      <c r="A125" s="40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40"/>
      <c r="O125" s="40"/>
      <c r="P125" s="40"/>
      <c r="Q125" s="40"/>
    </row>
    <row r="126" spans="1:17" x14ac:dyDescent="0.25">
      <c r="A126" s="40"/>
      <c r="B126" s="39"/>
      <c r="C126" s="15"/>
      <c r="D126" s="39"/>
      <c r="E126" s="15"/>
      <c r="F126" s="39"/>
      <c r="G126" s="15"/>
      <c r="H126" s="39"/>
      <c r="I126" s="15"/>
      <c r="J126" s="39"/>
      <c r="K126" s="15"/>
      <c r="L126" s="39"/>
      <c r="M126" s="15"/>
      <c r="N126" s="40"/>
      <c r="O126" s="40"/>
      <c r="P126" s="40"/>
      <c r="Q126" s="40"/>
    </row>
    <row r="127" spans="1:17" x14ac:dyDescent="0.2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</row>
    <row r="128" spans="1:17" x14ac:dyDescent="0.25">
      <c r="A128" s="40"/>
      <c r="B128" s="13"/>
      <c r="C128" s="45"/>
      <c r="D128" s="46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</row>
    <row r="129" spans="1:17" x14ac:dyDescent="0.2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</row>
    <row r="130" spans="1:17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</row>
    <row r="131" spans="1:17" x14ac:dyDescent="0.2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</row>
    <row r="132" spans="1:17" x14ac:dyDescent="0.2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</row>
    <row r="133" spans="1:17" x14ac:dyDescent="0.25">
      <c r="A133" s="41"/>
      <c r="B133" s="42"/>
      <c r="C133" s="43"/>
      <c r="D133" s="44"/>
      <c r="E133" s="43"/>
      <c r="F133" s="42"/>
      <c r="G133" s="42"/>
      <c r="H133" s="44"/>
      <c r="I133" s="43"/>
      <c r="J133" s="44"/>
      <c r="K133" s="43"/>
      <c r="L133" s="44"/>
      <c r="M133" s="43"/>
      <c r="N133" s="40"/>
      <c r="O133" s="40"/>
      <c r="P133" s="40"/>
      <c r="Q133" s="40"/>
    </row>
    <row r="134" spans="1:17" x14ac:dyDescent="0.25">
      <c r="A134" s="41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0"/>
      <c r="O134" s="40"/>
      <c r="P134" s="40"/>
      <c r="Q134" s="40"/>
    </row>
    <row r="135" spans="1:17" x14ac:dyDescent="0.25">
      <c r="A135" s="41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0"/>
      <c r="O135" s="40"/>
      <c r="P135" s="40"/>
      <c r="Q135" s="40"/>
    </row>
    <row r="136" spans="1:17" x14ac:dyDescent="0.25">
      <c r="A136" s="41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0"/>
      <c r="O136" s="40"/>
      <c r="P136" s="40"/>
      <c r="Q136" s="40"/>
    </row>
    <row r="137" spans="1:17" x14ac:dyDescent="0.25">
      <c r="A137" s="41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0"/>
      <c r="O137" s="40"/>
      <c r="P137" s="40"/>
      <c r="Q137" s="40"/>
    </row>
    <row r="138" spans="1:17" x14ac:dyDescent="0.25">
      <c r="A138" s="41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0"/>
      <c r="O138" s="40"/>
      <c r="P138" s="40"/>
      <c r="Q138" s="40"/>
    </row>
    <row r="139" spans="1:17" x14ac:dyDescent="0.25">
      <c r="A139" s="41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0"/>
      <c r="O139" s="40"/>
      <c r="P139" s="40"/>
      <c r="Q139" s="40"/>
    </row>
    <row r="140" spans="1:17" x14ac:dyDescent="0.25">
      <c r="A140" s="41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0"/>
      <c r="O140" s="40"/>
      <c r="P140" s="40"/>
      <c r="Q140" s="40"/>
    </row>
    <row r="141" spans="1:17" x14ac:dyDescent="0.25">
      <c r="A141" s="41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0"/>
      <c r="O141" s="40"/>
      <c r="P141" s="40"/>
      <c r="Q141" s="40"/>
    </row>
    <row r="142" spans="1:17" x14ac:dyDescent="0.25">
      <c r="A142" s="41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0"/>
      <c r="O142" s="40"/>
      <c r="P142" s="40"/>
      <c r="Q142" s="40"/>
    </row>
    <row r="143" spans="1:17" x14ac:dyDescent="0.25">
      <c r="A143" s="41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0"/>
      <c r="O143" s="40"/>
      <c r="P143" s="40"/>
      <c r="Q143" s="40"/>
    </row>
    <row r="144" spans="1:17" x14ac:dyDescent="0.25">
      <c r="A144" s="41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0"/>
      <c r="O144" s="40"/>
      <c r="P144" s="40"/>
      <c r="Q144" s="40"/>
    </row>
    <row r="145" spans="1:17" x14ac:dyDescent="0.25">
      <c r="A145" s="41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0"/>
      <c r="O145" s="40"/>
      <c r="P145" s="40"/>
      <c r="Q145" s="40"/>
    </row>
    <row r="146" spans="1:17" x14ac:dyDescent="0.25">
      <c r="A146" s="41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0"/>
      <c r="O146" s="40"/>
      <c r="P146" s="40"/>
      <c r="Q146" s="40"/>
    </row>
    <row r="147" spans="1:17" x14ac:dyDescent="0.25">
      <c r="A147" s="41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0"/>
      <c r="O147" s="40"/>
      <c r="P147" s="40"/>
      <c r="Q147" s="40"/>
    </row>
    <row r="148" spans="1:17" x14ac:dyDescent="0.25">
      <c r="A148" s="41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0"/>
      <c r="O148" s="40"/>
      <c r="P148" s="40"/>
      <c r="Q148" s="40"/>
    </row>
    <row r="149" spans="1:17" x14ac:dyDescent="0.25">
      <c r="A149" s="41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0"/>
      <c r="O149" s="40"/>
      <c r="P149" s="40"/>
      <c r="Q149" s="40"/>
    </row>
    <row r="150" spans="1:17" x14ac:dyDescent="0.25">
      <c r="A150" s="41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0"/>
      <c r="O150" s="40"/>
      <c r="P150" s="40"/>
      <c r="Q150" s="40"/>
    </row>
    <row r="151" spans="1:17" x14ac:dyDescent="0.25">
      <c r="A151" s="41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0"/>
      <c r="O151" s="40"/>
      <c r="P151" s="40"/>
      <c r="Q151" s="40"/>
    </row>
    <row r="152" spans="1:17" x14ac:dyDescent="0.25">
      <c r="A152" s="4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0"/>
      <c r="O152" s="40"/>
      <c r="P152" s="40"/>
      <c r="Q152" s="40"/>
    </row>
    <row r="153" spans="1:17" x14ac:dyDescent="0.25">
      <c r="A153" s="41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0"/>
      <c r="O153" s="40"/>
      <c r="P153" s="40"/>
      <c r="Q153" s="40"/>
    </row>
    <row r="154" spans="1:17" x14ac:dyDescent="0.25">
      <c r="A154" s="41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0"/>
      <c r="O154" s="40"/>
      <c r="P154" s="40"/>
      <c r="Q154" s="40"/>
    </row>
    <row r="155" spans="1:17" x14ac:dyDescent="0.25">
      <c r="A155" s="41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0"/>
      <c r="O155" s="40"/>
      <c r="P155" s="40"/>
      <c r="Q155" s="40"/>
    </row>
    <row r="156" spans="1:17" x14ac:dyDescent="0.25">
      <c r="A156" s="41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0"/>
      <c r="O156" s="40"/>
      <c r="P156" s="40"/>
      <c r="Q156" s="40"/>
    </row>
    <row r="157" spans="1:17" x14ac:dyDescent="0.25">
      <c r="A157" s="41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0"/>
      <c r="O157" s="40"/>
      <c r="P157" s="40"/>
      <c r="Q157" s="40"/>
    </row>
    <row r="158" spans="1:17" x14ac:dyDescent="0.25">
      <c r="A158" s="41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0"/>
      <c r="O158" s="40"/>
      <c r="P158" s="40"/>
      <c r="Q158" s="40"/>
    </row>
    <row r="159" spans="1:17" x14ac:dyDescent="0.25">
      <c r="A159" s="41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0"/>
      <c r="O159" s="40"/>
      <c r="P159" s="40"/>
      <c r="Q159" s="40"/>
    </row>
    <row r="160" spans="1:17" x14ac:dyDescent="0.25">
      <c r="A160" s="41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0"/>
      <c r="O160" s="40"/>
      <c r="P160" s="40"/>
      <c r="Q160" s="40"/>
    </row>
    <row r="161" spans="1:17" x14ac:dyDescent="0.25">
      <c r="A161" s="41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0"/>
      <c r="O161" s="40"/>
      <c r="P161" s="40"/>
      <c r="Q161" s="40"/>
    </row>
    <row r="162" spans="1:17" x14ac:dyDescent="0.25">
      <c r="A162" s="41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0"/>
      <c r="O162" s="40"/>
      <c r="P162" s="40"/>
      <c r="Q162" s="40"/>
    </row>
    <row r="163" spans="1:17" x14ac:dyDescent="0.25">
      <c r="A163" s="41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0"/>
      <c r="O163" s="40"/>
      <c r="P163" s="40"/>
      <c r="Q163" s="40"/>
    </row>
    <row r="164" spans="1:17" x14ac:dyDescent="0.25">
      <c r="A164" s="41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0"/>
      <c r="O164" s="40"/>
      <c r="P164" s="40"/>
      <c r="Q164" s="40"/>
    </row>
    <row r="165" spans="1:17" x14ac:dyDescent="0.25">
      <c r="A165" s="41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0"/>
      <c r="O165" s="40"/>
      <c r="P165" s="40"/>
      <c r="Q165" s="40"/>
    </row>
    <row r="166" spans="1:17" x14ac:dyDescent="0.25">
      <c r="A166" s="41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0"/>
      <c r="O166" s="40"/>
      <c r="P166" s="40"/>
      <c r="Q166" s="40"/>
    </row>
    <row r="167" spans="1:17" x14ac:dyDescent="0.25">
      <c r="A167" s="41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0"/>
      <c r="O167" s="40"/>
      <c r="P167" s="40"/>
      <c r="Q167" s="40"/>
    </row>
    <row r="168" spans="1:17" x14ac:dyDescent="0.25">
      <c r="A168" s="41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0"/>
      <c r="O168" s="40"/>
      <c r="P168" s="40"/>
      <c r="Q168" s="40"/>
    </row>
    <row r="169" spans="1:17" x14ac:dyDescent="0.25">
      <c r="A169" s="41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0"/>
      <c r="O169" s="40"/>
      <c r="P169" s="40"/>
      <c r="Q169" s="40"/>
    </row>
    <row r="170" spans="1:17" x14ac:dyDescent="0.25">
      <c r="A170" s="41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0"/>
      <c r="O170" s="40"/>
      <c r="P170" s="40"/>
      <c r="Q170" s="40"/>
    </row>
    <row r="171" spans="1:17" x14ac:dyDescent="0.25">
      <c r="A171" s="41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0"/>
      <c r="O171" s="40"/>
      <c r="P171" s="40"/>
      <c r="Q171" s="40"/>
    </row>
    <row r="172" spans="1:17" x14ac:dyDescent="0.25">
      <c r="A172" s="41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0"/>
      <c r="O172" s="40"/>
      <c r="P172" s="40"/>
      <c r="Q172" s="40"/>
    </row>
    <row r="173" spans="1:17" x14ac:dyDescent="0.25">
      <c r="A173" s="41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0"/>
      <c r="O173" s="40"/>
      <c r="P173" s="40"/>
      <c r="Q173" s="40"/>
    </row>
    <row r="174" spans="1:17" x14ac:dyDescent="0.25">
      <c r="A174" s="41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0"/>
      <c r="O174" s="40"/>
      <c r="P174" s="40"/>
      <c r="Q174" s="40"/>
    </row>
    <row r="175" spans="1:17" x14ac:dyDescent="0.25">
      <c r="A175" s="41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0"/>
      <c r="O175" s="40"/>
      <c r="P175" s="40"/>
      <c r="Q175" s="40"/>
    </row>
    <row r="176" spans="1:17" x14ac:dyDescent="0.25">
      <c r="A176" s="41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0"/>
      <c r="O176" s="40"/>
      <c r="P176" s="40"/>
      <c r="Q176" s="40"/>
    </row>
    <row r="177" spans="1:17" x14ac:dyDescent="0.25">
      <c r="A177" s="41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0"/>
      <c r="O177" s="40"/>
      <c r="P177" s="40"/>
      <c r="Q177" s="40"/>
    </row>
    <row r="178" spans="1:17" x14ac:dyDescent="0.25">
      <c r="A178" s="41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0"/>
      <c r="O178" s="40"/>
      <c r="P178" s="40"/>
      <c r="Q178" s="40"/>
    </row>
    <row r="179" spans="1:17" x14ac:dyDescent="0.25">
      <c r="A179" s="41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0"/>
      <c r="O179" s="40"/>
      <c r="P179" s="40"/>
      <c r="Q179" s="40"/>
    </row>
    <row r="180" spans="1:17" x14ac:dyDescent="0.25">
      <c r="A180" s="41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0"/>
      <c r="O180" s="40"/>
      <c r="P180" s="40"/>
      <c r="Q180" s="40"/>
    </row>
    <row r="181" spans="1:17" x14ac:dyDescent="0.25">
      <c r="A181" s="41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0"/>
      <c r="O181" s="40"/>
      <c r="P181" s="40"/>
      <c r="Q181" s="40"/>
    </row>
    <row r="182" spans="1:17" x14ac:dyDescent="0.25">
      <c r="A182" s="41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0"/>
      <c r="O182" s="40"/>
      <c r="P182" s="40"/>
      <c r="Q182" s="40"/>
    </row>
    <row r="183" spans="1:17" x14ac:dyDescent="0.25">
      <c r="A183" s="41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0"/>
      <c r="O183" s="40"/>
      <c r="P183" s="40"/>
      <c r="Q183" s="40"/>
    </row>
    <row r="184" spans="1:17" x14ac:dyDescent="0.25">
      <c r="A184" s="41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0"/>
      <c r="O184" s="40"/>
      <c r="P184" s="40"/>
      <c r="Q184" s="40"/>
    </row>
    <row r="185" spans="1:17" x14ac:dyDescent="0.25">
      <c r="A185" s="41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0"/>
      <c r="O185" s="40"/>
      <c r="P185" s="40"/>
      <c r="Q185" s="40"/>
    </row>
    <row r="186" spans="1:17" x14ac:dyDescent="0.25">
      <c r="A186" s="40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40"/>
      <c r="O186" s="40"/>
      <c r="P186" s="40"/>
      <c r="Q186" s="40"/>
    </row>
    <row r="187" spans="1:17" x14ac:dyDescent="0.25">
      <c r="A187" s="40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40"/>
      <c r="O187" s="40"/>
      <c r="P187" s="40"/>
      <c r="Q187" s="40"/>
    </row>
    <row r="188" spans="1:17" x14ac:dyDescent="0.25">
      <c r="A188" s="40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40"/>
      <c r="O188" s="40"/>
      <c r="P188" s="40"/>
      <c r="Q188" s="40"/>
    </row>
    <row r="189" spans="1:17" x14ac:dyDescent="0.25">
      <c r="A189" s="40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40"/>
      <c r="O189" s="40"/>
      <c r="P189" s="40"/>
      <c r="Q189" s="40"/>
    </row>
    <row r="190" spans="1:17" x14ac:dyDescent="0.25">
      <c r="A190" s="40"/>
      <c r="B190" s="39"/>
      <c r="C190" s="15"/>
      <c r="D190" s="39"/>
      <c r="E190" s="15"/>
      <c r="F190" s="39"/>
      <c r="G190" s="15"/>
      <c r="H190" s="39"/>
      <c r="I190" s="15"/>
      <c r="J190" s="39"/>
      <c r="K190" s="15"/>
      <c r="L190" s="39"/>
      <c r="M190" s="15"/>
      <c r="N190" s="40"/>
      <c r="O190" s="40"/>
      <c r="P190" s="40"/>
      <c r="Q190" s="40"/>
    </row>
    <row r="191" spans="1:17" x14ac:dyDescent="0.25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</row>
    <row r="192" spans="1:17" x14ac:dyDescent="0.25">
      <c r="A192" s="40"/>
      <c r="B192" s="13"/>
      <c r="C192" s="45"/>
      <c r="D192" s="46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</row>
    <row r="193" spans="1:17" x14ac:dyDescent="0.25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</row>
    <row r="194" spans="1:17" x14ac:dyDescent="0.25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</row>
    <row r="195" spans="1:17" x14ac:dyDescent="0.25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</row>
    <row r="196" spans="1:17" x14ac:dyDescent="0.25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</row>
  </sheetData>
  <mergeCells count="8">
    <mergeCell ref="A2:H2"/>
    <mergeCell ref="N4:O4"/>
    <mergeCell ref="L4:M4"/>
    <mergeCell ref="B4:C4"/>
    <mergeCell ref="D4:E4"/>
    <mergeCell ref="F4:G4"/>
    <mergeCell ref="H4:I4"/>
    <mergeCell ref="J4:K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93"/>
  <sheetViews>
    <sheetView zoomScale="80" zoomScaleNormal="80" workbookViewId="0">
      <pane ySplit="5" topLeftCell="A36" activePane="bottomLeft" state="frozen"/>
      <selection pane="bottomLeft" activeCell="C69" sqref="C69"/>
    </sheetView>
  </sheetViews>
  <sheetFormatPr baseColWidth="10" defaultRowHeight="15" x14ac:dyDescent="0.25"/>
  <cols>
    <col min="1" max="1" width="16.5703125" customWidth="1"/>
    <col min="2" max="2" width="15" customWidth="1"/>
    <col min="3" max="3" width="12.85546875" customWidth="1"/>
    <col min="4" max="4" width="14" customWidth="1"/>
    <col min="5" max="5" width="12.7109375" customWidth="1"/>
    <col min="6" max="6" width="14.28515625" customWidth="1"/>
    <col min="7" max="7" width="13" customWidth="1"/>
    <col min="8" max="8" width="14" customWidth="1"/>
    <col min="9" max="9" width="13" customWidth="1"/>
    <col min="10" max="10" width="14" customWidth="1"/>
    <col min="11" max="11" width="13.85546875" customWidth="1"/>
    <col min="12" max="12" width="14" customWidth="1"/>
    <col min="13" max="13" width="13.42578125" customWidth="1"/>
    <col min="14" max="15" width="13.7109375" customWidth="1"/>
    <col min="16" max="16" width="14.28515625" customWidth="1"/>
    <col min="17" max="17" width="12.7109375" customWidth="1"/>
    <col min="18" max="18" width="14.5703125" customWidth="1"/>
    <col min="19" max="19" width="13.7109375" customWidth="1"/>
    <col min="20" max="20" width="15" customWidth="1"/>
    <col min="21" max="21" width="14.85546875" customWidth="1"/>
  </cols>
  <sheetData>
    <row r="2" spans="1:21" ht="18.75" x14ac:dyDescent="0.3">
      <c r="A2" s="73" t="s">
        <v>56</v>
      </c>
      <c r="B2" s="73"/>
      <c r="C2" s="73"/>
      <c r="D2" s="73"/>
      <c r="E2" s="73"/>
      <c r="F2" s="73"/>
      <c r="G2" s="73"/>
      <c r="H2" s="73"/>
    </row>
    <row r="4" spans="1:21" ht="15.75" thickBot="1" x14ac:dyDescent="0.3">
      <c r="B4" s="72" t="s">
        <v>80</v>
      </c>
      <c r="C4" s="72"/>
      <c r="D4" s="72" t="s">
        <v>81</v>
      </c>
      <c r="E4" s="72"/>
      <c r="F4" s="72" t="s">
        <v>82</v>
      </c>
      <c r="G4" s="72"/>
      <c r="H4" s="72" t="s">
        <v>83</v>
      </c>
      <c r="I4" s="72"/>
      <c r="J4" s="72" t="s">
        <v>84</v>
      </c>
      <c r="K4" s="72"/>
      <c r="L4" s="74" t="s">
        <v>85</v>
      </c>
      <c r="M4" s="74"/>
      <c r="N4" s="74" t="s">
        <v>86</v>
      </c>
      <c r="O4" s="74"/>
      <c r="P4" s="74" t="s">
        <v>87</v>
      </c>
      <c r="Q4" s="74"/>
      <c r="R4" s="74" t="s">
        <v>88</v>
      </c>
      <c r="S4" s="74"/>
      <c r="T4" s="74" t="s">
        <v>89</v>
      </c>
      <c r="U4" s="74"/>
    </row>
    <row r="5" spans="1:21" ht="30" x14ac:dyDescent="0.25">
      <c r="A5" s="30" t="s">
        <v>48</v>
      </c>
      <c r="B5" s="19" t="s">
        <v>40</v>
      </c>
      <c r="C5" s="20" t="s">
        <v>0</v>
      </c>
      <c r="D5" s="19" t="s">
        <v>41</v>
      </c>
      <c r="E5" s="20" t="s">
        <v>1</v>
      </c>
      <c r="F5" s="19" t="s">
        <v>42</v>
      </c>
      <c r="G5" s="20" t="s">
        <v>2</v>
      </c>
      <c r="H5" s="19" t="s">
        <v>43</v>
      </c>
      <c r="I5" s="20" t="s">
        <v>3</v>
      </c>
      <c r="J5" s="4" t="s">
        <v>44</v>
      </c>
      <c r="K5" s="5" t="s">
        <v>4</v>
      </c>
      <c r="L5" s="4" t="s">
        <v>45</v>
      </c>
      <c r="M5" s="5" t="s">
        <v>5</v>
      </c>
      <c r="N5" s="4" t="s">
        <v>46</v>
      </c>
      <c r="O5" s="5" t="s">
        <v>6</v>
      </c>
      <c r="P5" s="4" t="s">
        <v>47</v>
      </c>
      <c r="Q5" s="5" t="s">
        <v>13</v>
      </c>
      <c r="R5" s="4" t="s">
        <v>77</v>
      </c>
      <c r="S5" s="5" t="s">
        <v>14</v>
      </c>
      <c r="T5" s="4" t="s">
        <v>76</v>
      </c>
      <c r="U5" s="5" t="s">
        <v>15</v>
      </c>
    </row>
    <row r="6" spans="1:21" s="28" customFormat="1" x14ac:dyDescent="0.25">
      <c r="A6" s="29">
        <v>0</v>
      </c>
      <c r="B6" s="23">
        <v>0</v>
      </c>
      <c r="C6" s="24" t="s">
        <v>12</v>
      </c>
      <c r="D6" s="21">
        <v>11</v>
      </c>
      <c r="E6" s="24" t="s">
        <v>12</v>
      </c>
      <c r="F6" s="23">
        <v>3</v>
      </c>
      <c r="G6" s="25"/>
      <c r="H6" s="23">
        <v>2</v>
      </c>
      <c r="I6" s="24" t="s">
        <v>12</v>
      </c>
      <c r="J6" s="23">
        <v>3.5</v>
      </c>
      <c r="K6" s="24" t="s">
        <v>12</v>
      </c>
      <c r="L6" s="23">
        <v>8</v>
      </c>
      <c r="M6" s="24" t="s">
        <v>12</v>
      </c>
      <c r="N6" s="23">
        <v>3</v>
      </c>
      <c r="O6" s="24" t="s">
        <v>12</v>
      </c>
      <c r="P6" s="23">
        <v>4</v>
      </c>
      <c r="Q6" s="24" t="s">
        <v>12</v>
      </c>
      <c r="R6" s="23">
        <v>1</v>
      </c>
      <c r="S6" s="24" t="s">
        <v>12</v>
      </c>
      <c r="T6" s="23">
        <v>5</v>
      </c>
      <c r="U6" s="24" t="s">
        <v>12</v>
      </c>
    </row>
    <row r="7" spans="1:21" x14ac:dyDescent="0.25">
      <c r="A7" s="2">
        <v>5</v>
      </c>
      <c r="B7" s="10">
        <v>0.5</v>
      </c>
      <c r="C7" s="9">
        <f>POWER(B7-B6,2)</f>
        <v>0.25</v>
      </c>
      <c r="D7" s="9">
        <v>10.5</v>
      </c>
      <c r="E7" s="9">
        <f>POWER(D7-D6,2)</f>
        <v>0.25</v>
      </c>
      <c r="F7" s="10">
        <v>3</v>
      </c>
      <c r="G7" s="9">
        <f>POWER(F7-F6,2)</f>
        <v>0</v>
      </c>
      <c r="H7" s="10">
        <v>1.5</v>
      </c>
      <c r="I7" s="9">
        <f>POWER(H7-H6,2)</f>
        <v>0.25</v>
      </c>
      <c r="J7" s="10">
        <v>3</v>
      </c>
      <c r="K7" s="9">
        <f>POWER(J7-J6,2)</f>
        <v>0.25</v>
      </c>
      <c r="L7" s="10">
        <v>7</v>
      </c>
      <c r="M7" s="9">
        <f>POWER(L7-L6,2)</f>
        <v>1</v>
      </c>
      <c r="N7" s="10">
        <v>3</v>
      </c>
      <c r="O7" s="9">
        <f>POWER(N7-N6,2)</f>
        <v>0</v>
      </c>
      <c r="P7" s="10">
        <v>4</v>
      </c>
      <c r="Q7" s="9">
        <f>POWER(P7-P6,2)</f>
        <v>0</v>
      </c>
      <c r="R7" s="10">
        <v>1.5</v>
      </c>
      <c r="S7" s="9">
        <f>POWER(R7-R6,2)</f>
        <v>0.25</v>
      </c>
      <c r="T7" s="10">
        <v>5</v>
      </c>
      <c r="U7" s="9">
        <f>POWER(T7-T6,2)</f>
        <v>0</v>
      </c>
    </row>
    <row r="8" spans="1:21" x14ac:dyDescent="0.25">
      <c r="A8" s="2">
        <v>10</v>
      </c>
      <c r="B8" s="10">
        <v>1.5</v>
      </c>
      <c r="C8" s="9">
        <f t="shared" ref="C8:C58" si="0">POWER(B8-B7,2)</f>
        <v>1</v>
      </c>
      <c r="D8" s="9">
        <v>10</v>
      </c>
      <c r="E8" s="9">
        <f t="shared" ref="E8:E58" si="1">POWER(D8-D7,2)</f>
        <v>0.25</v>
      </c>
      <c r="F8" s="10">
        <v>6</v>
      </c>
      <c r="G8" s="9">
        <f t="shared" ref="G8:G58" si="2">POWER(F8-F7,2)</f>
        <v>9</v>
      </c>
      <c r="H8" s="10">
        <v>1</v>
      </c>
      <c r="I8" s="9">
        <f t="shared" ref="I8:I58" si="3">POWER(H8-H7,2)</f>
        <v>0.25</v>
      </c>
      <c r="J8" s="10">
        <v>2.5</v>
      </c>
      <c r="K8" s="9">
        <f t="shared" ref="K8:K58" si="4">POWER(J8-J7,2)</f>
        <v>0.25</v>
      </c>
      <c r="L8" s="10">
        <v>7</v>
      </c>
      <c r="M8" s="9">
        <f t="shared" ref="M8:M58" si="5">POWER(L8-L7,2)</f>
        <v>0</v>
      </c>
      <c r="N8" s="10">
        <v>4</v>
      </c>
      <c r="O8" s="9">
        <f t="shared" ref="O8:O58" si="6">POWER(N8-N7,2)</f>
        <v>1</v>
      </c>
      <c r="P8" s="10">
        <v>3.5</v>
      </c>
      <c r="Q8" s="9">
        <f t="shared" ref="Q8:Q58" si="7">POWER(P8-P7,2)</f>
        <v>0.25</v>
      </c>
      <c r="R8" s="10">
        <v>2</v>
      </c>
      <c r="S8" s="9">
        <f t="shared" ref="S8:S58" si="8">POWER(R8-R7,2)</f>
        <v>0.25</v>
      </c>
      <c r="T8" s="10">
        <v>6</v>
      </c>
      <c r="U8" s="9">
        <f t="shared" ref="U8:U58" si="9">POWER(T8-T7,2)</f>
        <v>1</v>
      </c>
    </row>
    <row r="9" spans="1:21" x14ac:dyDescent="0.25">
      <c r="A9" s="2">
        <v>15</v>
      </c>
      <c r="B9" s="10">
        <v>2.5</v>
      </c>
      <c r="C9" s="9">
        <f t="shared" si="0"/>
        <v>1</v>
      </c>
      <c r="D9" s="9">
        <v>10</v>
      </c>
      <c r="E9" s="9">
        <f t="shared" si="1"/>
        <v>0</v>
      </c>
      <c r="F9" s="10">
        <v>6.5</v>
      </c>
      <c r="G9" s="9">
        <f t="shared" si="2"/>
        <v>0.25</v>
      </c>
      <c r="H9" s="10">
        <v>0.5</v>
      </c>
      <c r="I9" s="9">
        <f t="shared" si="3"/>
        <v>0.25</v>
      </c>
      <c r="J9" s="10">
        <v>1</v>
      </c>
      <c r="K9" s="9">
        <f t="shared" si="4"/>
        <v>2.25</v>
      </c>
      <c r="L9" s="10">
        <v>8</v>
      </c>
      <c r="M9" s="9">
        <f t="shared" si="5"/>
        <v>1</v>
      </c>
      <c r="N9" s="10">
        <v>5</v>
      </c>
      <c r="O9" s="9">
        <f t="shared" si="6"/>
        <v>1</v>
      </c>
      <c r="P9" s="10">
        <v>4</v>
      </c>
      <c r="Q9" s="9">
        <f t="shared" si="7"/>
        <v>0.25</v>
      </c>
      <c r="R9" s="10">
        <v>2</v>
      </c>
      <c r="S9" s="9">
        <f t="shared" si="8"/>
        <v>0</v>
      </c>
      <c r="T9" s="10">
        <v>6.5</v>
      </c>
      <c r="U9" s="9">
        <f t="shared" si="9"/>
        <v>0.25</v>
      </c>
    </row>
    <row r="10" spans="1:21" x14ac:dyDescent="0.25">
      <c r="A10" s="2">
        <v>20</v>
      </c>
      <c r="B10" s="10">
        <v>4</v>
      </c>
      <c r="C10" s="9">
        <f t="shared" si="0"/>
        <v>2.25</v>
      </c>
      <c r="D10" s="9">
        <v>9.5</v>
      </c>
      <c r="E10" s="9">
        <f t="shared" si="1"/>
        <v>0.25</v>
      </c>
      <c r="F10" s="10">
        <v>6</v>
      </c>
      <c r="G10" s="9">
        <f t="shared" si="2"/>
        <v>0.25</v>
      </c>
      <c r="H10" s="10">
        <v>1</v>
      </c>
      <c r="I10" s="9">
        <f t="shared" si="3"/>
        <v>0.25</v>
      </c>
      <c r="J10" s="10">
        <v>0.5</v>
      </c>
      <c r="K10" s="9">
        <f t="shared" si="4"/>
        <v>0.25</v>
      </c>
      <c r="L10" s="10">
        <v>7.5</v>
      </c>
      <c r="M10" s="9">
        <f t="shared" si="5"/>
        <v>0.25</v>
      </c>
      <c r="N10" s="10">
        <v>4.5</v>
      </c>
      <c r="O10" s="9">
        <f t="shared" si="6"/>
        <v>0.25</v>
      </c>
      <c r="P10" s="10">
        <v>4</v>
      </c>
      <c r="Q10" s="9">
        <f t="shared" si="7"/>
        <v>0</v>
      </c>
      <c r="R10" s="10">
        <v>1</v>
      </c>
      <c r="S10" s="9">
        <f t="shared" si="8"/>
        <v>1</v>
      </c>
      <c r="T10" s="10">
        <v>7</v>
      </c>
      <c r="U10" s="9">
        <f t="shared" si="9"/>
        <v>0.25</v>
      </c>
    </row>
    <row r="11" spans="1:21" x14ac:dyDescent="0.25">
      <c r="A11" s="2">
        <v>25</v>
      </c>
      <c r="B11" s="10">
        <v>4</v>
      </c>
      <c r="C11" s="9">
        <f t="shared" si="0"/>
        <v>0</v>
      </c>
      <c r="D11" s="9">
        <v>9.5</v>
      </c>
      <c r="E11" s="9">
        <f t="shared" si="1"/>
        <v>0</v>
      </c>
      <c r="F11" s="10">
        <v>6</v>
      </c>
      <c r="G11" s="9">
        <f t="shared" si="2"/>
        <v>0</v>
      </c>
      <c r="H11" s="10">
        <v>1.5</v>
      </c>
      <c r="I11" s="9">
        <f t="shared" si="3"/>
        <v>0.25</v>
      </c>
      <c r="J11" s="10">
        <v>0.5</v>
      </c>
      <c r="K11" s="9">
        <f t="shared" si="4"/>
        <v>0</v>
      </c>
      <c r="L11" s="10">
        <v>7</v>
      </c>
      <c r="M11" s="9">
        <f t="shared" si="5"/>
        <v>0.25</v>
      </c>
      <c r="N11" s="10">
        <v>4.5</v>
      </c>
      <c r="O11" s="9">
        <f t="shared" si="6"/>
        <v>0</v>
      </c>
      <c r="P11" s="10">
        <v>5</v>
      </c>
      <c r="Q11" s="9">
        <f t="shared" si="7"/>
        <v>1</v>
      </c>
      <c r="R11" s="10">
        <v>0</v>
      </c>
      <c r="S11" s="9">
        <f t="shared" si="8"/>
        <v>1</v>
      </c>
      <c r="T11" s="10">
        <v>7</v>
      </c>
      <c r="U11" s="9">
        <f t="shared" si="9"/>
        <v>0</v>
      </c>
    </row>
    <row r="12" spans="1:21" x14ac:dyDescent="0.25">
      <c r="A12" s="2">
        <v>30</v>
      </c>
      <c r="B12" s="10">
        <v>4</v>
      </c>
      <c r="C12" s="9">
        <f t="shared" si="0"/>
        <v>0</v>
      </c>
      <c r="D12" s="9">
        <v>10.5</v>
      </c>
      <c r="E12" s="9">
        <f t="shared" si="1"/>
        <v>1</v>
      </c>
      <c r="F12" s="10">
        <v>6</v>
      </c>
      <c r="G12" s="9">
        <f t="shared" si="2"/>
        <v>0</v>
      </c>
      <c r="H12" s="10">
        <v>1</v>
      </c>
      <c r="I12" s="9">
        <f t="shared" si="3"/>
        <v>0.25</v>
      </c>
      <c r="J12" s="10">
        <v>1.5</v>
      </c>
      <c r="K12" s="9">
        <f t="shared" si="4"/>
        <v>1</v>
      </c>
      <c r="L12" s="10">
        <v>6.5</v>
      </c>
      <c r="M12" s="9">
        <f t="shared" si="5"/>
        <v>0.25</v>
      </c>
      <c r="N12" s="10">
        <v>4.5</v>
      </c>
      <c r="O12" s="9">
        <f t="shared" si="6"/>
        <v>0</v>
      </c>
      <c r="P12" s="10">
        <v>4</v>
      </c>
      <c r="Q12" s="9">
        <f t="shared" si="7"/>
        <v>1</v>
      </c>
      <c r="R12" s="10">
        <v>1</v>
      </c>
      <c r="S12" s="9">
        <f t="shared" si="8"/>
        <v>1</v>
      </c>
      <c r="T12" s="10">
        <v>7.5</v>
      </c>
      <c r="U12" s="9">
        <f t="shared" si="9"/>
        <v>0.25</v>
      </c>
    </row>
    <row r="13" spans="1:21" x14ac:dyDescent="0.25">
      <c r="A13" s="2">
        <v>35</v>
      </c>
      <c r="B13" s="10">
        <v>4</v>
      </c>
      <c r="C13" s="9">
        <f t="shared" si="0"/>
        <v>0</v>
      </c>
      <c r="D13" s="9">
        <v>10.5</v>
      </c>
      <c r="E13" s="9">
        <f t="shared" si="1"/>
        <v>0</v>
      </c>
      <c r="F13" s="10">
        <v>6</v>
      </c>
      <c r="G13" s="9">
        <f t="shared" si="2"/>
        <v>0</v>
      </c>
      <c r="H13" s="10">
        <v>1</v>
      </c>
      <c r="I13" s="9">
        <f t="shared" si="3"/>
        <v>0</v>
      </c>
      <c r="J13" s="10">
        <v>1</v>
      </c>
      <c r="K13" s="9">
        <f t="shared" si="4"/>
        <v>0.25</v>
      </c>
      <c r="L13" s="10">
        <v>6</v>
      </c>
      <c r="M13" s="9">
        <f t="shared" si="5"/>
        <v>0.25</v>
      </c>
      <c r="N13" s="10">
        <v>4</v>
      </c>
      <c r="O13" s="9">
        <f t="shared" si="6"/>
        <v>0.25</v>
      </c>
      <c r="P13" s="10">
        <v>4</v>
      </c>
      <c r="Q13" s="9">
        <f t="shared" si="7"/>
        <v>0</v>
      </c>
      <c r="R13" s="10">
        <v>1</v>
      </c>
      <c r="S13" s="9">
        <f t="shared" si="8"/>
        <v>0</v>
      </c>
      <c r="T13" s="10">
        <v>8</v>
      </c>
      <c r="U13" s="9">
        <f t="shared" si="9"/>
        <v>0.25</v>
      </c>
    </row>
    <row r="14" spans="1:21" x14ac:dyDescent="0.25">
      <c r="A14" s="2">
        <v>40</v>
      </c>
      <c r="B14" s="10">
        <v>4</v>
      </c>
      <c r="C14" s="9">
        <f t="shared" si="0"/>
        <v>0</v>
      </c>
      <c r="D14" s="9">
        <v>10.5</v>
      </c>
      <c r="E14" s="9">
        <f t="shared" si="1"/>
        <v>0</v>
      </c>
      <c r="F14" s="10">
        <v>6</v>
      </c>
      <c r="G14" s="9">
        <f t="shared" si="2"/>
        <v>0</v>
      </c>
      <c r="H14" s="10">
        <v>0.5</v>
      </c>
      <c r="I14" s="9">
        <f t="shared" si="3"/>
        <v>0.25</v>
      </c>
      <c r="J14" s="10">
        <v>0.5</v>
      </c>
      <c r="K14" s="9">
        <f t="shared" si="4"/>
        <v>0.25</v>
      </c>
      <c r="L14" s="10">
        <v>5</v>
      </c>
      <c r="M14" s="9">
        <f t="shared" si="5"/>
        <v>1</v>
      </c>
      <c r="N14" s="10">
        <v>3.5</v>
      </c>
      <c r="O14" s="9">
        <f t="shared" si="6"/>
        <v>0.25</v>
      </c>
      <c r="P14" s="10">
        <v>5</v>
      </c>
      <c r="Q14" s="9">
        <f t="shared" si="7"/>
        <v>1</v>
      </c>
      <c r="R14" s="10">
        <v>1</v>
      </c>
      <c r="S14" s="9">
        <f t="shared" si="8"/>
        <v>0</v>
      </c>
      <c r="T14" s="10">
        <v>8.5</v>
      </c>
      <c r="U14" s="9">
        <f t="shared" si="9"/>
        <v>0.25</v>
      </c>
    </row>
    <row r="15" spans="1:21" x14ac:dyDescent="0.25">
      <c r="A15" s="2">
        <v>45</v>
      </c>
      <c r="B15" s="10">
        <v>4</v>
      </c>
      <c r="C15" s="9">
        <f t="shared" si="0"/>
        <v>0</v>
      </c>
      <c r="D15" s="9">
        <v>10.5</v>
      </c>
      <c r="E15" s="9">
        <f t="shared" si="1"/>
        <v>0</v>
      </c>
      <c r="F15" s="10">
        <v>5</v>
      </c>
      <c r="G15" s="9">
        <f t="shared" si="2"/>
        <v>1</v>
      </c>
      <c r="H15" s="10">
        <v>1.5</v>
      </c>
      <c r="I15" s="9">
        <f t="shared" si="3"/>
        <v>1</v>
      </c>
      <c r="J15" s="10">
        <v>1.5</v>
      </c>
      <c r="K15" s="9">
        <f t="shared" si="4"/>
        <v>1</v>
      </c>
      <c r="L15" s="10">
        <v>4.5</v>
      </c>
      <c r="M15" s="9">
        <f t="shared" si="5"/>
        <v>0.25</v>
      </c>
      <c r="N15" s="10">
        <v>3.5</v>
      </c>
      <c r="O15" s="9">
        <f t="shared" si="6"/>
        <v>0</v>
      </c>
      <c r="P15" s="10">
        <v>5.5</v>
      </c>
      <c r="Q15" s="9">
        <f t="shared" si="7"/>
        <v>0.25</v>
      </c>
      <c r="R15" s="10">
        <v>3</v>
      </c>
      <c r="S15" s="9">
        <f t="shared" si="8"/>
        <v>4</v>
      </c>
      <c r="T15" s="10">
        <v>9</v>
      </c>
      <c r="U15" s="9">
        <f t="shared" si="9"/>
        <v>0.25</v>
      </c>
    </row>
    <row r="16" spans="1:21" x14ac:dyDescent="0.25">
      <c r="A16" s="2">
        <v>50</v>
      </c>
      <c r="B16" s="10">
        <v>3.5</v>
      </c>
      <c r="C16" s="9">
        <f t="shared" si="0"/>
        <v>0.25</v>
      </c>
      <c r="D16" s="9">
        <v>10.5</v>
      </c>
      <c r="E16" s="9">
        <f t="shared" si="1"/>
        <v>0</v>
      </c>
      <c r="F16" s="10">
        <v>4.5</v>
      </c>
      <c r="G16" s="9">
        <f t="shared" si="2"/>
        <v>0.25</v>
      </c>
      <c r="H16" s="10">
        <v>1</v>
      </c>
      <c r="I16" s="9">
        <f t="shared" si="3"/>
        <v>0.25</v>
      </c>
      <c r="J16" s="10">
        <v>2</v>
      </c>
      <c r="K16" s="9">
        <f t="shared" si="4"/>
        <v>0.25</v>
      </c>
      <c r="L16" s="10">
        <v>4</v>
      </c>
      <c r="M16" s="9">
        <f t="shared" si="5"/>
        <v>0.25</v>
      </c>
      <c r="N16" s="10">
        <v>4</v>
      </c>
      <c r="O16" s="9">
        <f t="shared" si="6"/>
        <v>0.25</v>
      </c>
      <c r="P16" s="10">
        <v>5.5</v>
      </c>
      <c r="Q16" s="9">
        <f t="shared" si="7"/>
        <v>0</v>
      </c>
      <c r="R16" s="10">
        <v>5</v>
      </c>
      <c r="S16" s="9">
        <f t="shared" si="8"/>
        <v>4</v>
      </c>
      <c r="T16" s="10">
        <v>8</v>
      </c>
      <c r="U16" s="9">
        <f t="shared" si="9"/>
        <v>1</v>
      </c>
    </row>
    <row r="17" spans="1:21" x14ac:dyDescent="0.25">
      <c r="A17" s="2">
        <v>55</v>
      </c>
      <c r="B17" s="10">
        <v>3.5</v>
      </c>
      <c r="C17" s="9">
        <f t="shared" si="0"/>
        <v>0</v>
      </c>
      <c r="D17" s="9">
        <v>9.5</v>
      </c>
      <c r="E17" s="9">
        <f t="shared" si="1"/>
        <v>1</v>
      </c>
      <c r="F17" s="10">
        <v>4</v>
      </c>
      <c r="G17" s="9">
        <f t="shared" si="2"/>
        <v>0.25</v>
      </c>
      <c r="H17" s="10">
        <v>1.5</v>
      </c>
      <c r="I17" s="9">
        <f t="shared" si="3"/>
        <v>0.25</v>
      </c>
      <c r="J17" s="10">
        <v>2</v>
      </c>
      <c r="K17" s="9">
        <f t="shared" si="4"/>
        <v>0</v>
      </c>
      <c r="L17" s="10">
        <v>3.5</v>
      </c>
      <c r="M17" s="9">
        <f t="shared" si="5"/>
        <v>0.25</v>
      </c>
      <c r="N17" s="10">
        <v>4.5</v>
      </c>
      <c r="O17" s="9">
        <f t="shared" si="6"/>
        <v>0.25</v>
      </c>
      <c r="P17" s="10">
        <v>6</v>
      </c>
      <c r="Q17" s="9">
        <f t="shared" si="7"/>
        <v>0.25</v>
      </c>
      <c r="R17" s="10">
        <v>5</v>
      </c>
      <c r="S17" s="9">
        <f t="shared" si="8"/>
        <v>0</v>
      </c>
      <c r="T17" s="10">
        <v>7.5</v>
      </c>
      <c r="U17" s="9">
        <f t="shared" si="9"/>
        <v>0.25</v>
      </c>
    </row>
    <row r="18" spans="1:21" x14ac:dyDescent="0.25">
      <c r="A18" s="2">
        <v>60</v>
      </c>
      <c r="B18" s="10">
        <v>3.5</v>
      </c>
      <c r="C18" s="9">
        <f t="shared" si="0"/>
        <v>0</v>
      </c>
      <c r="D18" s="9">
        <v>10</v>
      </c>
      <c r="E18" s="9">
        <f t="shared" si="1"/>
        <v>0.25</v>
      </c>
      <c r="F18" s="10">
        <v>4.5</v>
      </c>
      <c r="G18" s="9">
        <f t="shared" si="2"/>
        <v>0.25</v>
      </c>
      <c r="H18" s="10">
        <v>1.5</v>
      </c>
      <c r="I18" s="9">
        <f t="shared" si="3"/>
        <v>0</v>
      </c>
      <c r="J18" s="10">
        <v>2</v>
      </c>
      <c r="K18" s="9">
        <f t="shared" si="4"/>
        <v>0</v>
      </c>
      <c r="L18" s="10">
        <v>3.5</v>
      </c>
      <c r="M18" s="9">
        <f t="shared" si="5"/>
        <v>0</v>
      </c>
      <c r="N18" s="10">
        <v>4.5</v>
      </c>
      <c r="O18" s="9">
        <f t="shared" si="6"/>
        <v>0</v>
      </c>
      <c r="P18" s="10">
        <v>6</v>
      </c>
      <c r="Q18" s="9">
        <f t="shared" si="7"/>
        <v>0</v>
      </c>
      <c r="R18" s="10">
        <v>7</v>
      </c>
      <c r="S18" s="9">
        <f t="shared" si="8"/>
        <v>4</v>
      </c>
      <c r="T18" s="10">
        <v>7</v>
      </c>
      <c r="U18" s="9">
        <f t="shared" si="9"/>
        <v>0.25</v>
      </c>
    </row>
    <row r="19" spans="1:21" x14ac:dyDescent="0.25">
      <c r="A19" s="2">
        <v>65</v>
      </c>
      <c r="B19" s="10">
        <v>3.5</v>
      </c>
      <c r="C19" s="9">
        <f t="shared" si="0"/>
        <v>0</v>
      </c>
      <c r="D19" s="9">
        <v>9.5</v>
      </c>
      <c r="E19" s="9">
        <f t="shared" si="1"/>
        <v>0.25</v>
      </c>
      <c r="F19" s="10">
        <v>4</v>
      </c>
      <c r="G19" s="9">
        <f t="shared" si="2"/>
        <v>0.25</v>
      </c>
      <c r="H19" s="10">
        <v>1.5</v>
      </c>
      <c r="I19" s="9">
        <f t="shared" si="3"/>
        <v>0</v>
      </c>
      <c r="J19" s="10">
        <v>1.5</v>
      </c>
      <c r="K19" s="9">
        <f t="shared" si="4"/>
        <v>0.25</v>
      </c>
      <c r="L19" s="10">
        <v>4</v>
      </c>
      <c r="M19" s="9">
        <f t="shared" si="5"/>
        <v>0.25</v>
      </c>
      <c r="N19" s="10">
        <v>4</v>
      </c>
      <c r="O19" s="9">
        <f t="shared" si="6"/>
        <v>0.25</v>
      </c>
      <c r="P19" s="10">
        <v>6</v>
      </c>
      <c r="Q19" s="9">
        <f t="shared" si="7"/>
        <v>0</v>
      </c>
      <c r="R19" s="10">
        <v>9.5</v>
      </c>
      <c r="S19" s="9">
        <f t="shared" si="8"/>
        <v>6.25</v>
      </c>
      <c r="T19" s="10">
        <v>6</v>
      </c>
      <c r="U19" s="9">
        <f t="shared" si="9"/>
        <v>1</v>
      </c>
    </row>
    <row r="20" spans="1:21" x14ac:dyDescent="0.25">
      <c r="A20" s="2">
        <v>70</v>
      </c>
      <c r="B20" s="10">
        <v>3.5</v>
      </c>
      <c r="C20" s="9">
        <f t="shared" si="0"/>
        <v>0</v>
      </c>
      <c r="D20" s="9">
        <v>8.5</v>
      </c>
      <c r="E20" s="9">
        <f t="shared" si="1"/>
        <v>1</v>
      </c>
      <c r="F20" s="10">
        <v>3</v>
      </c>
      <c r="G20" s="9">
        <f t="shared" si="2"/>
        <v>1</v>
      </c>
      <c r="H20" s="10">
        <v>1</v>
      </c>
      <c r="I20" s="9">
        <f t="shared" si="3"/>
        <v>0.25</v>
      </c>
      <c r="J20" s="10">
        <v>0.5</v>
      </c>
      <c r="K20" s="9">
        <f t="shared" si="4"/>
        <v>1</v>
      </c>
      <c r="L20" s="10">
        <v>4</v>
      </c>
      <c r="M20" s="9">
        <f t="shared" si="5"/>
        <v>0</v>
      </c>
      <c r="N20" s="10">
        <v>4.5</v>
      </c>
      <c r="O20" s="9">
        <f t="shared" si="6"/>
        <v>0.25</v>
      </c>
      <c r="P20" s="10">
        <v>6</v>
      </c>
      <c r="Q20" s="9">
        <f t="shared" si="7"/>
        <v>0</v>
      </c>
      <c r="R20" s="10">
        <v>10</v>
      </c>
      <c r="S20" s="9">
        <f t="shared" si="8"/>
        <v>0.25</v>
      </c>
      <c r="T20" s="10">
        <v>5.5</v>
      </c>
      <c r="U20" s="9">
        <f t="shared" si="9"/>
        <v>0.25</v>
      </c>
    </row>
    <row r="21" spans="1:21" x14ac:dyDescent="0.25">
      <c r="A21" s="2">
        <v>75</v>
      </c>
      <c r="B21" s="10">
        <v>4</v>
      </c>
      <c r="C21" s="9">
        <f t="shared" si="0"/>
        <v>0.25</v>
      </c>
      <c r="D21" s="9">
        <v>8</v>
      </c>
      <c r="E21" s="9">
        <f t="shared" si="1"/>
        <v>0.25</v>
      </c>
      <c r="F21" s="10">
        <v>3</v>
      </c>
      <c r="G21" s="9">
        <f t="shared" si="2"/>
        <v>0</v>
      </c>
      <c r="H21" s="10">
        <v>0</v>
      </c>
      <c r="I21" s="9">
        <f t="shared" si="3"/>
        <v>1</v>
      </c>
      <c r="J21" s="10">
        <v>0</v>
      </c>
      <c r="K21" s="9">
        <f t="shared" si="4"/>
        <v>0.25</v>
      </c>
      <c r="L21" s="10">
        <v>4</v>
      </c>
      <c r="M21" s="9">
        <f t="shared" si="5"/>
        <v>0</v>
      </c>
      <c r="N21" s="10">
        <v>5</v>
      </c>
      <c r="O21" s="9">
        <f t="shared" si="6"/>
        <v>0.25</v>
      </c>
      <c r="P21" s="10">
        <v>6.5</v>
      </c>
      <c r="Q21" s="9">
        <f t="shared" si="7"/>
        <v>0.25</v>
      </c>
      <c r="R21" s="10">
        <v>9</v>
      </c>
      <c r="S21" s="9">
        <f t="shared" si="8"/>
        <v>1</v>
      </c>
      <c r="T21" s="10">
        <v>3</v>
      </c>
      <c r="U21" s="9">
        <f t="shared" si="9"/>
        <v>6.25</v>
      </c>
    </row>
    <row r="22" spans="1:21" x14ac:dyDescent="0.25">
      <c r="A22" s="2">
        <v>80</v>
      </c>
      <c r="B22" s="10">
        <v>4</v>
      </c>
      <c r="C22" s="9">
        <f t="shared" si="0"/>
        <v>0</v>
      </c>
      <c r="D22" s="9">
        <v>8</v>
      </c>
      <c r="E22" s="9">
        <f t="shared" si="1"/>
        <v>0</v>
      </c>
      <c r="F22" s="10">
        <v>3</v>
      </c>
      <c r="G22" s="9">
        <f t="shared" si="2"/>
        <v>0</v>
      </c>
      <c r="H22" s="10">
        <v>1.5</v>
      </c>
      <c r="I22" s="9">
        <f t="shared" si="3"/>
        <v>2.25</v>
      </c>
      <c r="J22" s="10">
        <v>0</v>
      </c>
      <c r="K22" s="9">
        <f t="shared" si="4"/>
        <v>0</v>
      </c>
      <c r="L22" s="10">
        <v>4</v>
      </c>
      <c r="M22" s="9">
        <f t="shared" si="5"/>
        <v>0</v>
      </c>
      <c r="N22" s="10">
        <v>6</v>
      </c>
      <c r="O22" s="9">
        <f t="shared" si="6"/>
        <v>1</v>
      </c>
      <c r="P22" s="10">
        <v>7</v>
      </c>
      <c r="Q22" s="9">
        <f t="shared" si="7"/>
        <v>0.25</v>
      </c>
      <c r="R22" s="10">
        <v>9.5</v>
      </c>
      <c r="S22" s="9">
        <f t="shared" si="8"/>
        <v>0.25</v>
      </c>
      <c r="T22" s="10">
        <v>1</v>
      </c>
      <c r="U22" s="9">
        <f t="shared" si="9"/>
        <v>4</v>
      </c>
    </row>
    <row r="23" spans="1:21" x14ac:dyDescent="0.25">
      <c r="A23" s="2">
        <v>85</v>
      </c>
      <c r="B23" s="10">
        <v>5</v>
      </c>
      <c r="C23" s="9">
        <f t="shared" si="0"/>
        <v>1</v>
      </c>
      <c r="D23" s="9">
        <v>8</v>
      </c>
      <c r="E23" s="9">
        <f t="shared" si="1"/>
        <v>0</v>
      </c>
      <c r="F23" s="10">
        <v>2</v>
      </c>
      <c r="G23" s="9">
        <f t="shared" si="2"/>
        <v>1</v>
      </c>
      <c r="H23" s="10">
        <v>2.5</v>
      </c>
      <c r="I23" s="9">
        <f t="shared" si="3"/>
        <v>1</v>
      </c>
      <c r="J23" s="10">
        <v>0.5</v>
      </c>
      <c r="K23" s="9">
        <f t="shared" si="4"/>
        <v>0.25</v>
      </c>
      <c r="L23" s="10">
        <v>4</v>
      </c>
      <c r="M23" s="9">
        <f t="shared" si="5"/>
        <v>0</v>
      </c>
      <c r="N23" s="10">
        <v>7</v>
      </c>
      <c r="O23" s="9">
        <f t="shared" si="6"/>
        <v>1</v>
      </c>
      <c r="P23" s="10">
        <v>7</v>
      </c>
      <c r="Q23" s="9">
        <f t="shared" si="7"/>
        <v>0</v>
      </c>
      <c r="R23" s="10">
        <v>11.5</v>
      </c>
      <c r="S23" s="9">
        <f t="shared" si="8"/>
        <v>4</v>
      </c>
      <c r="T23" s="10">
        <v>1</v>
      </c>
      <c r="U23" s="9">
        <f t="shared" si="9"/>
        <v>0</v>
      </c>
    </row>
    <row r="24" spans="1:21" x14ac:dyDescent="0.25">
      <c r="A24" s="2">
        <v>90</v>
      </c>
      <c r="B24" s="10">
        <v>6</v>
      </c>
      <c r="C24" s="9">
        <f t="shared" si="0"/>
        <v>1</v>
      </c>
      <c r="D24" s="9">
        <v>7.5</v>
      </c>
      <c r="E24" s="9">
        <f t="shared" si="1"/>
        <v>0.25</v>
      </c>
      <c r="F24" s="10">
        <v>2</v>
      </c>
      <c r="G24" s="9">
        <f t="shared" si="2"/>
        <v>0</v>
      </c>
      <c r="H24" s="10">
        <v>3</v>
      </c>
      <c r="I24" s="9">
        <f t="shared" si="3"/>
        <v>0.25</v>
      </c>
      <c r="J24" s="10">
        <v>2</v>
      </c>
      <c r="K24" s="9">
        <f t="shared" si="4"/>
        <v>2.25</v>
      </c>
      <c r="L24" s="10">
        <v>4</v>
      </c>
      <c r="M24" s="9">
        <f t="shared" si="5"/>
        <v>0</v>
      </c>
      <c r="N24" s="10">
        <v>7</v>
      </c>
      <c r="O24" s="9">
        <f t="shared" si="6"/>
        <v>0</v>
      </c>
      <c r="P24" s="10">
        <v>7</v>
      </c>
      <c r="Q24" s="9">
        <f t="shared" si="7"/>
        <v>0</v>
      </c>
      <c r="R24" s="10">
        <v>10.5</v>
      </c>
      <c r="S24" s="9">
        <f t="shared" si="8"/>
        <v>1</v>
      </c>
      <c r="T24" s="10">
        <v>1</v>
      </c>
      <c r="U24" s="9">
        <f t="shared" si="9"/>
        <v>0</v>
      </c>
    </row>
    <row r="25" spans="1:21" x14ac:dyDescent="0.25">
      <c r="A25" s="2">
        <v>95</v>
      </c>
      <c r="B25" s="10">
        <v>6</v>
      </c>
      <c r="C25" s="9">
        <f t="shared" si="0"/>
        <v>0</v>
      </c>
      <c r="D25" s="9">
        <v>8</v>
      </c>
      <c r="E25" s="9">
        <f t="shared" si="1"/>
        <v>0.25</v>
      </c>
      <c r="F25" s="10">
        <v>2</v>
      </c>
      <c r="G25" s="9">
        <f t="shared" si="2"/>
        <v>0</v>
      </c>
      <c r="H25" s="10">
        <v>3</v>
      </c>
      <c r="I25" s="9">
        <f t="shared" si="3"/>
        <v>0</v>
      </c>
      <c r="J25" s="10">
        <v>1.5</v>
      </c>
      <c r="K25" s="9">
        <f t="shared" si="4"/>
        <v>0.25</v>
      </c>
      <c r="L25" s="10">
        <v>5.5</v>
      </c>
      <c r="M25" s="9">
        <f t="shared" si="5"/>
        <v>2.25</v>
      </c>
      <c r="N25" s="10">
        <v>7</v>
      </c>
      <c r="O25" s="9">
        <f t="shared" si="6"/>
        <v>0</v>
      </c>
      <c r="P25" s="10">
        <v>8</v>
      </c>
      <c r="Q25" s="9">
        <f t="shared" si="7"/>
        <v>1</v>
      </c>
      <c r="R25" s="10">
        <v>11.5</v>
      </c>
      <c r="S25" s="9">
        <f t="shared" si="8"/>
        <v>1</v>
      </c>
      <c r="T25" s="10">
        <v>1</v>
      </c>
      <c r="U25" s="9">
        <f t="shared" si="9"/>
        <v>0</v>
      </c>
    </row>
    <row r="26" spans="1:21" x14ac:dyDescent="0.25">
      <c r="A26" s="2">
        <v>100</v>
      </c>
      <c r="B26" s="10">
        <v>6</v>
      </c>
      <c r="C26" s="9">
        <f t="shared" si="0"/>
        <v>0</v>
      </c>
      <c r="D26" s="9">
        <v>7.5</v>
      </c>
      <c r="E26" s="9">
        <f t="shared" si="1"/>
        <v>0.25</v>
      </c>
      <c r="F26" s="10">
        <v>3</v>
      </c>
      <c r="G26" s="9">
        <f t="shared" si="2"/>
        <v>1</v>
      </c>
      <c r="H26" s="10">
        <v>4</v>
      </c>
      <c r="I26" s="9">
        <f t="shared" si="3"/>
        <v>1</v>
      </c>
      <c r="J26" s="10">
        <v>1.5</v>
      </c>
      <c r="K26" s="9">
        <f t="shared" si="4"/>
        <v>0</v>
      </c>
      <c r="L26" s="10">
        <v>6</v>
      </c>
      <c r="M26" s="9">
        <f t="shared" si="5"/>
        <v>0.25</v>
      </c>
      <c r="N26" s="10">
        <v>6.5</v>
      </c>
      <c r="O26" s="9">
        <f t="shared" si="6"/>
        <v>0.25</v>
      </c>
      <c r="P26" s="10">
        <v>10</v>
      </c>
      <c r="Q26" s="9">
        <f t="shared" si="7"/>
        <v>4</v>
      </c>
      <c r="R26" s="10">
        <v>12.5</v>
      </c>
      <c r="S26" s="9">
        <f t="shared" si="8"/>
        <v>1</v>
      </c>
      <c r="T26" s="10">
        <v>1.5</v>
      </c>
      <c r="U26" s="9">
        <f t="shared" si="9"/>
        <v>0.25</v>
      </c>
    </row>
    <row r="27" spans="1:21" x14ac:dyDescent="0.25">
      <c r="A27" s="2">
        <v>105</v>
      </c>
      <c r="B27" s="10">
        <v>7</v>
      </c>
      <c r="C27" s="9">
        <f t="shared" si="0"/>
        <v>1</v>
      </c>
      <c r="D27" s="9">
        <v>8.5</v>
      </c>
      <c r="E27" s="9">
        <f t="shared" si="1"/>
        <v>1</v>
      </c>
      <c r="F27" s="10">
        <v>3</v>
      </c>
      <c r="G27" s="9">
        <f t="shared" si="2"/>
        <v>0</v>
      </c>
      <c r="H27" s="10">
        <v>3.5</v>
      </c>
      <c r="I27" s="9">
        <f t="shared" si="3"/>
        <v>0.25</v>
      </c>
      <c r="J27" s="10">
        <v>1</v>
      </c>
      <c r="K27" s="9">
        <f t="shared" si="4"/>
        <v>0.25</v>
      </c>
      <c r="L27" s="10">
        <v>6.5</v>
      </c>
      <c r="M27" s="9">
        <f t="shared" si="5"/>
        <v>0.25</v>
      </c>
      <c r="N27" s="10">
        <v>6</v>
      </c>
      <c r="O27" s="9">
        <f t="shared" si="6"/>
        <v>0.25</v>
      </c>
      <c r="P27" s="10">
        <v>10.5</v>
      </c>
      <c r="Q27" s="9">
        <f t="shared" si="7"/>
        <v>0.25</v>
      </c>
      <c r="R27" s="10">
        <v>13</v>
      </c>
      <c r="S27" s="9">
        <f t="shared" si="8"/>
        <v>0.25</v>
      </c>
      <c r="T27" s="10">
        <v>2</v>
      </c>
      <c r="U27" s="9">
        <f t="shared" si="9"/>
        <v>0.25</v>
      </c>
    </row>
    <row r="28" spans="1:21" x14ac:dyDescent="0.25">
      <c r="A28" s="2">
        <v>110</v>
      </c>
      <c r="B28" s="10">
        <v>7</v>
      </c>
      <c r="C28" s="9">
        <f t="shared" si="0"/>
        <v>0</v>
      </c>
      <c r="D28" s="9">
        <v>9</v>
      </c>
      <c r="E28" s="9">
        <f t="shared" si="1"/>
        <v>0.25</v>
      </c>
      <c r="F28" s="10">
        <v>3.5</v>
      </c>
      <c r="G28" s="9">
        <f t="shared" si="2"/>
        <v>0.25</v>
      </c>
      <c r="H28" s="10">
        <v>3.5</v>
      </c>
      <c r="I28" s="9">
        <f t="shared" si="3"/>
        <v>0</v>
      </c>
      <c r="J28" s="10">
        <v>1.5</v>
      </c>
      <c r="K28" s="9">
        <f t="shared" si="4"/>
        <v>0.25</v>
      </c>
      <c r="L28" s="10">
        <v>7</v>
      </c>
      <c r="M28" s="9">
        <f t="shared" si="5"/>
        <v>0.25</v>
      </c>
      <c r="N28" s="10">
        <v>5.5</v>
      </c>
      <c r="O28" s="9">
        <f t="shared" si="6"/>
        <v>0.25</v>
      </c>
      <c r="P28" s="10">
        <v>10</v>
      </c>
      <c r="Q28" s="9">
        <f t="shared" si="7"/>
        <v>0.25</v>
      </c>
      <c r="R28" s="10">
        <v>13</v>
      </c>
      <c r="S28" s="9">
        <f t="shared" si="8"/>
        <v>0</v>
      </c>
      <c r="T28" s="10">
        <v>2</v>
      </c>
      <c r="U28" s="9">
        <f t="shared" si="9"/>
        <v>0</v>
      </c>
    </row>
    <row r="29" spans="1:21" x14ac:dyDescent="0.25">
      <c r="A29" s="2">
        <v>115</v>
      </c>
      <c r="B29" s="10">
        <v>6</v>
      </c>
      <c r="C29" s="9">
        <f t="shared" si="0"/>
        <v>1</v>
      </c>
      <c r="D29" s="9">
        <v>9</v>
      </c>
      <c r="E29" s="9">
        <f t="shared" si="1"/>
        <v>0</v>
      </c>
      <c r="F29" s="10">
        <v>4.5</v>
      </c>
      <c r="G29" s="9">
        <f t="shared" si="2"/>
        <v>1</v>
      </c>
      <c r="H29" s="10">
        <v>4</v>
      </c>
      <c r="I29" s="9">
        <f t="shared" si="3"/>
        <v>0.25</v>
      </c>
      <c r="J29" s="10">
        <v>1</v>
      </c>
      <c r="K29" s="9">
        <f t="shared" si="4"/>
        <v>0.25</v>
      </c>
      <c r="L29" s="10">
        <v>6.5</v>
      </c>
      <c r="M29" s="9">
        <f t="shared" si="5"/>
        <v>0.25</v>
      </c>
      <c r="N29" s="10">
        <v>5</v>
      </c>
      <c r="O29" s="9">
        <f t="shared" si="6"/>
        <v>0.25</v>
      </c>
      <c r="P29" s="10">
        <v>8</v>
      </c>
      <c r="Q29" s="9">
        <f t="shared" si="7"/>
        <v>4</v>
      </c>
      <c r="R29" s="10">
        <v>13</v>
      </c>
      <c r="S29" s="9">
        <f t="shared" si="8"/>
        <v>0</v>
      </c>
      <c r="T29" s="10">
        <v>2.5</v>
      </c>
      <c r="U29" s="9">
        <f t="shared" si="9"/>
        <v>0.25</v>
      </c>
    </row>
    <row r="30" spans="1:21" x14ac:dyDescent="0.25">
      <c r="A30" s="2">
        <v>120</v>
      </c>
      <c r="B30" s="10">
        <v>6</v>
      </c>
      <c r="C30" s="9">
        <f t="shared" si="0"/>
        <v>0</v>
      </c>
      <c r="D30" s="9">
        <v>9</v>
      </c>
      <c r="E30" s="9">
        <f t="shared" si="1"/>
        <v>0</v>
      </c>
      <c r="F30" s="10">
        <v>5</v>
      </c>
      <c r="G30" s="9">
        <f t="shared" si="2"/>
        <v>0.25</v>
      </c>
      <c r="H30" s="10">
        <v>3.5</v>
      </c>
      <c r="I30" s="9">
        <f t="shared" si="3"/>
        <v>0.25</v>
      </c>
      <c r="J30" s="10">
        <v>1</v>
      </c>
      <c r="K30" s="9">
        <f t="shared" si="4"/>
        <v>0</v>
      </c>
      <c r="L30" s="10">
        <v>7</v>
      </c>
      <c r="M30" s="9">
        <f t="shared" si="5"/>
        <v>0.25</v>
      </c>
      <c r="N30" s="10">
        <v>5.5</v>
      </c>
      <c r="O30" s="9">
        <f t="shared" si="6"/>
        <v>0.25</v>
      </c>
      <c r="P30" s="10">
        <v>7.5</v>
      </c>
      <c r="Q30" s="9">
        <f t="shared" si="7"/>
        <v>0.25</v>
      </c>
      <c r="R30" s="10">
        <v>12.5</v>
      </c>
      <c r="S30" s="9">
        <f t="shared" si="8"/>
        <v>0.25</v>
      </c>
      <c r="T30" s="10">
        <v>3.5</v>
      </c>
      <c r="U30" s="9">
        <f t="shared" si="9"/>
        <v>1</v>
      </c>
    </row>
    <row r="31" spans="1:21" x14ac:dyDescent="0.25">
      <c r="A31" s="2">
        <v>125</v>
      </c>
      <c r="B31" s="10">
        <v>6</v>
      </c>
      <c r="C31" s="9">
        <f t="shared" si="0"/>
        <v>0</v>
      </c>
      <c r="D31" s="9">
        <v>9</v>
      </c>
      <c r="E31" s="9">
        <f t="shared" si="1"/>
        <v>0</v>
      </c>
      <c r="F31" s="10">
        <v>5</v>
      </c>
      <c r="G31" s="9">
        <f t="shared" si="2"/>
        <v>0</v>
      </c>
      <c r="H31" s="10">
        <v>2.5</v>
      </c>
      <c r="I31" s="9">
        <f t="shared" si="3"/>
        <v>1</v>
      </c>
      <c r="J31" s="10">
        <v>1</v>
      </c>
      <c r="K31" s="9">
        <f t="shared" si="4"/>
        <v>0</v>
      </c>
      <c r="L31" s="10">
        <v>7.5</v>
      </c>
      <c r="M31" s="9">
        <f t="shared" si="5"/>
        <v>0.25</v>
      </c>
      <c r="N31" s="10">
        <v>6</v>
      </c>
      <c r="O31" s="9">
        <f t="shared" si="6"/>
        <v>0.25</v>
      </c>
      <c r="P31" s="10">
        <v>7.5</v>
      </c>
      <c r="Q31" s="9">
        <f t="shared" si="7"/>
        <v>0</v>
      </c>
      <c r="R31" s="10">
        <v>13.5</v>
      </c>
      <c r="S31" s="9">
        <f t="shared" si="8"/>
        <v>1</v>
      </c>
      <c r="T31" s="10">
        <v>4.5</v>
      </c>
      <c r="U31" s="9">
        <f t="shared" si="9"/>
        <v>1</v>
      </c>
    </row>
    <row r="32" spans="1:21" x14ac:dyDescent="0.25">
      <c r="A32" s="2">
        <v>130</v>
      </c>
      <c r="B32" s="10">
        <v>5</v>
      </c>
      <c r="C32" s="9">
        <f t="shared" si="0"/>
        <v>1</v>
      </c>
      <c r="D32" s="9">
        <v>9</v>
      </c>
      <c r="E32" s="9">
        <f t="shared" si="1"/>
        <v>0</v>
      </c>
      <c r="F32" s="10">
        <v>5</v>
      </c>
      <c r="G32" s="9">
        <f t="shared" si="2"/>
        <v>0</v>
      </c>
      <c r="H32" s="10">
        <v>2</v>
      </c>
      <c r="I32" s="9">
        <f t="shared" si="3"/>
        <v>0.25</v>
      </c>
      <c r="J32" s="10">
        <v>1.5</v>
      </c>
      <c r="K32" s="9">
        <f t="shared" si="4"/>
        <v>0.25</v>
      </c>
      <c r="L32" s="10">
        <v>8.5</v>
      </c>
      <c r="M32" s="9">
        <f t="shared" si="5"/>
        <v>1</v>
      </c>
      <c r="N32" s="10">
        <v>6.5</v>
      </c>
      <c r="O32" s="9">
        <f t="shared" si="6"/>
        <v>0.25</v>
      </c>
      <c r="P32" s="10">
        <v>8</v>
      </c>
      <c r="Q32" s="9">
        <f t="shared" si="7"/>
        <v>0.25</v>
      </c>
      <c r="R32" s="10">
        <v>14</v>
      </c>
      <c r="S32" s="9">
        <f t="shared" si="8"/>
        <v>0.25</v>
      </c>
      <c r="T32" s="10">
        <v>6</v>
      </c>
      <c r="U32" s="9">
        <f t="shared" si="9"/>
        <v>2.25</v>
      </c>
    </row>
    <row r="33" spans="1:21" x14ac:dyDescent="0.25">
      <c r="A33" s="2">
        <v>135</v>
      </c>
      <c r="B33" s="10">
        <v>4.5</v>
      </c>
      <c r="C33" s="9">
        <f t="shared" si="0"/>
        <v>0.25</v>
      </c>
      <c r="D33" s="9">
        <v>8.5</v>
      </c>
      <c r="E33" s="9">
        <f t="shared" si="1"/>
        <v>0.25</v>
      </c>
      <c r="F33" s="10">
        <v>5</v>
      </c>
      <c r="G33" s="9">
        <f t="shared" si="2"/>
        <v>0</v>
      </c>
      <c r="H33" s="10">
        <v>0.5</v>
      </c>
      <c r="I33" s="9">
        <f t="shared" si="3"/>
        <v>2.25</v>
      </c>
      <c r="J33" s="10">
        <v>1.5</v>
      </c>
      <c r="K33" s="9">
        <f t="shared" si="4"/>
        <v>0</v>
      </c>
      <c r="L33" s="10">
        <v>9.5</v>
      </c>
      <c r="M33" s="9">
        <f t="shared" si="5"/>
        <v>1</v>
      </c>
      <c r="N33" s="10">
        <v>7</v>
      </c>
      <c r="O33" s="9">
        <f t="shared" si="6"/>
        <v>0.25</v>
      </c>
      <c r="P33" s="10">
        <v>8</v>
      </c>
      <c r="Q33" s="9">
        <f t="shared" si="7"/>
        <v>0</v>
      </c>
      <c r="R33" s="10">
        <v>13</v>
      </c>
      <c r="S33" s="9">
        <f t="shared" si="8"/>
        <v>1</v>
      </c>
      <c r="T33" s="10">
        <v>7</v>
      </c>
      <c r="U33" s="9">
        <f t="shared" si="9"/>
        <v>1</v>
      </c>
    </row>
    <row r="34" spans="1:21" x14ac:dyDescent="0.25">
      <c r="A34" s="2">
        <v>140</v>
      </c>
      <c r="B34" s="10">
        <v>4</v>
      </c>
      <c r="C34" s="9">
        <f t="shared" si="0"/>
        <v>0.25</v>
      </c>
      <c r="D34" s="9">
        <v>8.5</v>
      </c>
      <c r="E34" s="9">
        <f t="shared" si="1"/>
        <v>0</v>
      </c>
      <c r="F34" s="10">
        <v>6</v>
      </c>
      <c r="G34" s="9">
        <f t="shared" si="2"/>
        <v>1</v>
      </c>
      <c r="H34" s="10">
        <v>0</v>
      </c>
      <c r="I34" s="9">
        <f t="shared" si="3"/>
        <v>0.25</v>
      </c>
      <c r="J34" s="10">
        <v>2</v>
      </c>
      <c r="K34" s="9">
        <f t="shared" si="4"/>
        <v>0.25</v>
      </c>
      <c r="L34" s="10">
        <v>9</v>
      </c>
      <c r="M34" s="9">
        <f t="shared" si="5"/>
        <v>0.25</v>
      </c>
      <c r="N34" s="10">
        <v>7.5</v>
      </c>
      <c r="O34" s="9">
        <f t="shared" si="6"/>
        <v>0.25</v>
      </c>
      <c r="P34" s="10">
        <v>8</v>
      </c>
      <c r="Q34" s="9">
        <f t="shared" si="7"/>
        <v>0</v>
      </c>
      <c r="R34" s="10">
        <v>13.5</v>
      </c>
      <c r="S34" s="9">
        <f t="shared" si="8"/>
        <v>0.25</v>
      </c>
      <c r="T34" s="10">
        <v>8.5</v>
      </c>
      <c r="U34" s="9">
        <f t="shared" si="9"/>
        <v>2.25</v>
      </c>
    </row>
    <row r="35" spans="1:21" x14ac:dyDescent="0.25">
      <c r="A35" s="2">
        <v>145</v>
      </c>
      <c r="B35" s="10">
        <v>4</v>
      </c>
      <c r="C35" s="9">
        <f t="shared" si="0"/>
        <v>0</v>
      </c>
      <c r="D35" s="9">
        <v>8</v>
      </c>
      <c r="E35" s="9">
        <f t="shared" si="1"/>
        <v>0.25</v>
      </c>
      <c r="F35" s="10">
        <v>6</v>
      </c>
      <c r="G35" s="9">
        <f t="shared" si="2"/>
        <v>0</v>
      </c>
      <c r="H35" s="10">
        <v>0.5</v>
      </c>
      <c r="I35" s="9">
        <f t="shared" si="3"/>
        <v>0.25</v>
      </c>
      <c r="J35" s="10">
        <v>2</v>
      </c>
      <c r="K35" s="9">
        <f t="shared" si="4"/>
        <v>0</v>
      </c>
      <c r="L35" s="10">
        <v>9</v>
      </c>
      <c r="M35" s="9">
        <f t="shared" si="5"/>
        <v>0</v>
      </c>
      <c r="N35" s="10">
        <v>7.5</v>
      </c>
      <c r="O35" s="9">
        <f t="shared" si="6"/>
        <v>0</v>
      </c>
      <c r="P35" s="10">
        <v>8</v>
      </c>
      <c r="Q35" s="9">
        <f t="shared" si="7"/>
        <v>0</v>
      </c>
      <c r="R35" s="10">
        <v>9</v>
      </c>
      <c r="S35" s="9">
        <f t="shared" si="8"/>
        <v>20.25</v>
      </c>
      <c r="T35" s="10">
        <v>10.5</v>
      </c>
      <c r="U35" s="9">
        <f t="shared" si="9"/>
        <v>4</v>
      </c>
    </row>
    <row r="36" spans="1:21" x14ac:dyDescent="0.25">
      <c r="A36" s="2">
        <v>150</v>
      </c>
      <c r="B36" s="10">
        <v>3.5</v>
      </c>
      <c r="C36" s="9">
        <f t="shared" si="0"/>
        <v>0.25</v>
      </c>
      <c r="D36" s="9">
        <v>8</v>
      </c>
      <c r="E36" s="9">
        <f t="shared" si="1"/>
        <v>0</v>
      </c>
      <c r="F36" s="10">
        <v>6.5</v>
      </c>
      <c r="G36" s="9">
        <f t="shared" si="2"/>
        <v>0.25</v>
      </c>
      <c r="H36" s="10">
        <v>0.5</v>
      </c>
      <c r="I36" s="9">
        <f t="shared" si="3"/>
        <v>0</v>
      </c>
      <c r="J36" s="10">
        <v>2</v>
      </c>
      <c r="K36" s="9">
        <f t="shared" si="4"/>
        <v>0</v>
      </c>
      <c r="L36" s="10">
        <v>7</v>
      </c>
      <c r="M36" s="9">
        <f t="shared" si="5"/>
        <v>4</v>
      </c>
      <c r="N36" s="10">
        <v>7.5</v>
      </c>
      <c r="O36" s="9">
        <f t="shared" si="6"/>
        <v>0</v>
      </c>
      <c r="P36" s="10">
        <v>7.5</v>
      </c>
      <c r="Q36" s="9">
        <f t="shared" si="7"/>
        <v>0.25</v>
      </c>
      <c r="R36" s="10">
        <v>9</v>
      </c>
      <c r="S36" s="9">
        <f t="shared" si="8"/>
        <v>0</v>
      </c>
      <c r="T36" s="10">
        <v>11.5</v>
      </c>
      <c r="U36" s="9">
        <f t="shared" si="9"/>
        <v>1</v>
      </c>
    </row>
    <row r="37" spans="1:21" x14ac:dyDescent="0.25">
      <c r="A37" s="2">
        <v>155</v>
      </c>
      <c r="B37" s="10">
        <v>3.5</v>
      </c>
      <c r="C37" s="9">
        <f t="shared" si="0"/>
        <v>0</v>
      </c>
      <c r="D37" s="9">
        <v>7.5</v>
      </c>
      <c r="E37" s="9">
        <f t="shared" si="1"/>
        <v>0.25</v>
      </c>
      <c r="F37" s="10">
        <v>6.5</v>
      </c>
      <c r="G37" s="9">
        <f t="shared" si="2"/>
        <v>0</v>
      </c>
      <c r="H37" s="10">
        <v>0.5</v>
      </c>
      <c r="I37" s="9">
        <f t="shared" si="3"/>
        <v>0</v>
      </c>
      <c r="J37" s="10">
        <v>2</v>
      </c>
      <c r="K37" s="9">
        <f t="shared" si="4"/>
        <v>0</v>
      </c>
      <c r="L37" s="10">
        <v>7</v>
      </c>
      <c r="M37" s="9">
        <f t="shared" si="5"/>
        <v>0</v>
      </c>
      <c r="N37" s="10">
        <v>7.5</v>
      </c>
      <c r="O37" s="9">
        <f t="shared" si="6"/>
        <v>0</v>
      </c>
      <c r="P37" s="10">
        <v>8</v>
      </c>
      <c r="Q37" s="9">
        <f t="shared" si="7"/>
        <v>0.25</v>
      </c>
      <c r="R37" s="10">
        <v>9</v>
      </c>
      <c r="S37" s="9">
        <f t="shared" si="8"/>
        <v>0</v>
      </c>
      <c r="T37" s="10">
        <v>12.5</v>
      </c>
      <c r="U37" s="9">
        <f t="shared" si="9"/>
        <v>1</v>
      </c>
    </row>
    <row r="38" spans="1:21" x14ac:dyDescent="0.25">
      <c r="A38" s="2">
        <v>160</v>
      </c>
      <c r="B38" s="10">
        <v>3.5</v>
      </c>
      <c r="C38" s="9">
        <f t="shared" si="0"/>
        <v>0</v>
      </c>
      <c r="D38" s="9">
        <v>8</v>
      </c>
      <c r="E38" s="9">
        <f t="shared" si="1"/>
        <v>0.25</v>
      </c>
      <c r="F38" s="10">
        <v>6.5</v>
      </c>
      <c r="G38" s="9">
        <f t="shared" si="2"/>
        <v>0</v>
      </c>
      <c r="H38" s="10">
        <v>1</v>
      </c>
      <c r="I38" s="9">
        <f t="shared" si="3"/>
        <v>0.25</v>
      </c>
      <c r="J38" s="10">
        <v>2</v>
      </c>
      <c r="K38" s="9">
        <f t="shared" si="4"/>
        <v>0</v>
      </c>
      <c r="L38" s="10">
        <v>7</v>
      </c>
      <c r="M38" s="9">
        <f t="shared" si="5"/>
        <v>0</v>
      </c>
      <c r="N38" s="10">
        <v>8</v>
      </c>
      <c r="O38" s="9">
        <f t="shared" si="6"/>
        <v>0.25</v>
      </c>
      <c r="P38" s="10">
        <v>8</v>
      </c>
      <c r="Q38" s="9">
        <f t="shared" si="7"/>
        <v>0</v>
      </c>
      <c r="R38" s="10">
        <v>9</v>
      </c>
      <c r="S38" s="9">
        <f t="shared" si="8"/>
        <v>0</v>
      </c>
      <c r="T38" s="10">
        <v>12.5</v>
      </c>
      <c r="U38" s="9">
        <f t="shared" si="9"/>
        <v>0</v>
      </c>
    </row>
    <row r="39" spans="1:21" x14ac:dyDescent="0.25">
      <c r="A39" s="2">
        <v>165</v>
      </c>
      <c r="B39" s="10">
        <v>3</v>
      </c>
      <c r="C39" s="9">
        <f t="shared" si="0"/>
        <v>0.25</v>
      </c>
      <c r="D39" s="9">
        <v>8</v>
      </c>
      <c r="E39" s="9">
        <f t="shared" si="1"/>
        <v>0</v>
      </c>
      <c r="F39" s="10">
        <v>6.5</v>
      </c>
      <c r="G39" s="9">
        <f t="shared" si="2"/>
        <v>0</v>
      </c>
      <c r="H39" s="10">
        <v>3</v>
      </c>
      <c r="I39" s="9">
        <f t="shared" si="3"/>
        <v>4</v>
      </c>
      <c r="J39" s="10">
        <v>2.5</v>
      </c>
      <c r="K39" s="9">
        <f t="shared" si="4"/>
        <v>0.25</v>
      </c>
      <c r="L39" s="10">
        <v>8</v>
      </c>
      <c r="M39" s="9">
        <f t="shared" si="5"/>
        <v>1</v>
      </c>
      <c r="N39" s="10">
        <v>7</v>
      </c>
      <c r="O39" s="9">
        <f t="shared" si="6"/>
        <v>1</v>
      </c>
      <c r="P39" s="10">
        <v>8</v>
      </c>
      <c r="Q39" s="9">
        <f t="shared" si="7"/>
        <v>0</v>
      </c>
      <c r="R39" s="10">
        <v>10</v>
      </c>
      <c r="S39" s="9">
        <f t="shared" si="8"/>
        <v>1</v>
      </c>
      <c r="T39" s="10">
        <v>12.5</v>
      </c>
      <c r="U39" s="9">
        <f t="shared" si="9"/>
        <v>0</v>
      </c>
    </row>
    <row r="40" spans="1:21" x14ac:dyDescent="0.25">
      <c r="A40" s="2">
        <v>170</v>
      </c>
      <c r="B40" s="10">
        <v>3</v>
      </c>
      <c r="C40" s="9">
        <f t="shared" si="0"/>
        <v>0</v>
      </c>
      <c r="D40" s="9">
        <v>8</v>
      </c>
      <c r="E40" s="9">
        <f t="shared" si="1"/>
        <v>0</v>
      </c>
      <c r="F40" s="10">
        <v>6</v>
      </c>
      <c r="G40" s="9">
        <f t="shared" si="2"/>
        <v>0.25</v>
      </c>
      <c r="H40" s="10">
        <v>3.5</v>
      </c>
      <c r="I40" s="9">
        <f t="shared" si="3"/>
        <v>0.25</v>
      </c>
      <c r="J40" s="10">
        <v>2.5</v>
      </c>
      <c r="K40" s="9">
        <f t="shared" si="4"/>
        <v>0</v>
      </c>
      <c r="L40" s="10">
        <v>8</v>
      </c>
      <c r="M40" s="9">
        <f t="shared" si="5"/>
        <v>0</v>
      </c>
      <c r="N40" s="10">
        <v>6.5</v>
      </c>
      <c r="O40" s="9">
        <f t="shared" si="6"/>
        <v>0.25</v>
      </c>
      <c r="P40" s="10">
        <v>8.5</v>
      </c>
      <c r="Q40" s="9">
        <f t="shared" si="7"/>
        <v>0.25</v>
      </c>
      <c r="R40" s="10">
        <v>10</v>
      </c>
      <c r="S40" s="9">
        <f t="shared" si="8"/>
        <v>0</v>
      </c>
      <c r="T40" s="10">
        <v>11.5</v>
      </c>
      <c r="U40" s="9">
        <f t="shared" si="9"/>
        <v>1</v>
      </c>
    </row>
    <row r="41" spans="1:21" x14ac:dyDescent="0.25">
      <c r="A41" s="2">
        <v>175</v>
      </c>
      <c r="B41" s="10">
        <v>3.5</v>
      </c>
      <c r="C41" s="9">
        <f t="shared" si="0"/>
        <v>0.25</v>
      </c>
      <c r="D41" s="9">
        <v>8</v>
      </c>
      <c r="E41" s="9">
        <f t="shared" si="1"/>
        <v>0</v>
      </c>
      <c r="F41" s="10">
        <v>5.5</v>
      </c>
      <c r="G41" s="9">
        <f t="shared" si="2"/>
        <v>0.25</v>
      </c>
      <c r="H41" s="10">
        <v>3</v>
      </c>
      <c r="I41" s="9">
        <f t="shared" si="3"/>
        <v>0.25</v>
      </c>
      <c r="J41" s="10">
        <v>2</v>
      </c>
      <c r="K41" s="9">
        <f t="shared" si="4"/>
        <v>0.25</v>
      </c>
      <c r="L41" s="10">
        <v>7.5</v>
      </c>
      <c r="M41" s="9">
        <f t="shared" si="5"/>
        <v>0.25</v>
      </c>
      <c r="N41" s="10">
        <v>5</v>
      </c>
      <c r="O41" s="9">
        <f t="shared" si="6"/>
        <v>2.25</v>
      </c>
      <c r="P41" s="10">
        <v>9.5</v>
      </c>
      <c r="Q41" s="9">
        <f t="shared" si="7"/>
        <v>1</v>
      </c>
      <c r="R41" s="10">
        <v>10</v>
      </c>
      <c r="S41" s="9">
        <f t="shared" si="8"/>
        <v>0</v>
      </c>
      <c r="T41" s="10">
        <v>11</v>
      </c>
      <c r="U41" s="9">
        <f t="shared" si="9"/>
        <v>0.25</v>
      </c>
    </row>
    <row r="42" spans="1:21" x14ac:dyDescent="0.25">
      <c r="A42" s="2">
        <v>180</v>
      </c>
      <c r="B42" s="10">
        <v>3.5</v>
      </c>
      <c r="C42" s="9">
        <f t="shared" si="0"/>
        <v>0</v>
      </c>
      <c r="D42" s="9">
        <v>8</v>
      </c>
      <c r="E42" s="9">
        <f t="shared" si="1"/>
        <v>0</v>
      </c>
      <c r="F42" s="10">
        <v>4</v>
      </c>
      <c r="G42" s="9">
        <f t="shared" si="2"/>
        <v>2.25</v>
      </c>
      <c r="H42" s="10">
        <v>3.5</v>
      </c>
      <c r="I42" s="9">
        <f t="shared" si="3"/>
        <v>0.25</v>
      </c>
      <c r="J42" s="10">
        <v>2</v>
      </c>
      <c r="K42" s="9">
        <f t="shared" si="4"/>
        <v>0</v>
      </c>
      <c r="L42" s="10">
        <v>8</v>
      </c>
      <c r="M42" s="9">
        <f t="shared" si="5"/>
        <v>0.25</v>
      </c>
      <c r="N42" s="10">
        <v>5</v>
      </c>
      <c r="O42" s="9">
        <f t="shared" si="6"/>
        <v>0</v>
      </c>
      <c r="P42" s="10">
        <v>11</v>
      </c>
      <c r="Q42" s="9">
        <f t="shared" si="7"/>
        <v>2.25</v>
      </c>
      <c r="R42" s="10">
        <v>10</v>
      </c>
      <c r="S42" s="9">
        <f t="shared" si="8"/>
        <v>0</v>
      </c>
      <c r="T42" s="10">
        <v>11</v>
      </c>
      <c r="U42" s="9">
        <f t="shared" si="9"/>
        <v>0</v>
      </c>
    </row>
    <row r="43" spans="1:21" x14ac:dyDescent="0.25">
      <c r="A43" s="2">
        <v>185</v>
      </c>
      <c r="B43" s="10">
        <v>3</v>
      </c>
      <c r="C43" s="9">
        <f t="shared" si="0"/>
        <v>0.25</v>
      </c>
      <c r="D43" s="9">
        <v>8</v>
      </c>
      <c r="E43" s="9">
        <f t="shared" si="1"/>
        <v>0</v>
      </c>
      <c r="F43" s="10">
        <v>3</v>
      </c>
      <c r="G43" s="9">
        <f t="shared" si="2"/>
        <v>1</v>
      </c>
      <c r="H43" s="10">
        <v>5</v>
      </c>
      <c r="I43" s="9">
        <f t="shared" si="3"/>
        <v>2.25</v>
      </c>
      <c r="J43" s="10">
        <v>2.5</v>
      </c>
      <c r="K43" s="9">
        <f t="shared" si="4"/>
        <v>0.25</v>
      </c>
      <c r="L43" s="10">
        <v>8</v>
      </c>
      <c r="M43" s="9">
        <f t="shared" si="5"/>
        <v>0</v>
      </c>
      <c r="N43" s="10">
        <v>5</v>
      </c>
      <c r="O43" s="9">
        <f t="shared" si="6"/>
        <v>0</v>
      </c>
      <c r="P43" s="10">
        <v>10.5</v>
      </c>
      <c r="Q43" s="9">
        <f t="shared" si="7"/>
        <v>0.25</v>
      </c>
      <c r="R43" s="10">
        <v>10</v>
      </c>
      <c r="S43" s="9">
        <f t="shared" si="8"/>
        <v>0</v>
      </c>
      <c r="T43" s="10">
        <v>11.5</v>
      </c>
      <c r="U43" s="9">
        <f t="shared" si="9"/>
        <v>0.25</v>
      </c>
    </row>
    <row r="44" spans="1:21" x14ac:dyDescent="0.25">
      <c r="A44" s="2">
        <v>190</v>
      </c>
      <c r="B44" s="10">
        <v>3</v>
      </c>
      <c r="C44" s="9">
        <f t="shared" si="0"/>
        <v>0</v>
      </c>
      <c r="D44" s="9">
        <v>8</v>
      </c>
      <c r="E44" s="9">
        <f t="shared" si="1"/>
        <v>0</v>
      </c>
      <c r="F44" s="10">
        <v>2</v>
      </c>
      <c r="G44" s="9">
        <f t="shared" si="2"/>
        <v>1</v>
      </c>
      <c r="H44" s="10">
        <v>6</v>
      </c>
      <c r="I44" s="9">
        <f t="shared" si="3"/>
        <v>1</v>
      </c>
      <c r="J44" s="10">
        <v>2</v>
      </c>
      <c r="K44" s="9">
        <f t="shared" si="4"/>
        <v>0.25</v>
      </c>
      <c r="L44" s="10">
        <v>8</v>
      </c>
      <c r="M44" s="9">
        <f t="shared" si="5"/>
        <v>0</v>
      </c>
      <c r="N44" s="10">
        <v>4</v>
      </c>
      <c r="O44" s="9">
        <f t="shared" si="6"/>
        <v>1</v>
      </c>
      <c r="P44" s="10">
        <v>11</v>
      </c>
      <c r="Q44" s="9">
        <f t="shared" si="7"/>
        <v>0.25</v>
      </c>
      <c r="R44" s="10">
        <v>10</v>
      </c>
      <c r="S44" s="9">
        <f t="shared" si="8"/>
        <v>0</v>
      </c>
      <c r="T44" s="10">
        <v>11</v>
      </c>
      <c r="U44" s="9">
        <f t="shared" si="9"/>
        <v>0.25</v>
      </c>
    </row>
    <row r="45" spans="1:21" x14ac:dyDescent="0.25">
      <c r="A45" s="2">
        <v>195</v>
      </c>
      <c r="B45" s="10">
        <v>3.5</v>
      </c>
      <c r="C45" s="9">
        <f t="shared" si="0"/>
        <v>0.25</v>
      </c>
      <c r="D45" s="9">
        <v>8.5</v>
      </c>
      <c r="E45" s="9">
        <f t="shared" si="1"/>
        <v>0.25</v>
      </c>
      <c r="F45" s="10">
        <v>1</v>
      </c>
      <c r="G45" s="9">
        <f t="shared" si="2"/>
        <v>1</v>
      </c>
      <c r="H45" s="10">
        <v>6.5</v>
      </c>
      <c r="I45" s="9">
        <f t="shared" si="3"/>
        <v>0.25</v>
      </c>
      <c r="J45" s="10">
        <v>2</v>
      </c>
      <c r="K45" s="9">
        <f t="shared" si="4"/>
        <v>0</v>
      </c>
      <c r="L45" s="10">
        <v>7</v>
      </c>
      <c r="M45" s="9">
        <f t="shared" si="5"/>
        <v>1</v>
      </c>
      <c r="N45" s="10">
        <v>4</v>
      </c>
      <c r="O45" s="9">
        <f t="shared" si="6"/>
        <v>0</v>
      </c>
      <c r="P45" s="10">
        <v>11.5</v>
      </c>
      <c r="Q45" s="9">
        <f t="shared" si="7"/>
        <v>0.25</v>
      </c>
      <c r="R45" s="10">
        <v>9.5</v>
      </c>
      <c r="S45" s="9">
        <f t="shared" si="8"/>
        <v>0.25</v>
      </c>
      <c r="T45" s="10">
        <v>10.5</v>
      </c>
      <c r="U45" s="9">
        <f t="shared" si="9"/>
        <v>0.25</v>
      </c>
    </row>
    <row r="46" spans="1:21" x14ac:dyDescent="0.25">
      <c r="A46" s="2">
        <v>200</v>
      </c>
      <c r="B46" s="10">
        <v>3</v>
      </c>
      <c r="C46" s="9">
        <f t="shared" si="0"/>
        <v>0.25</v>
      </c>
      <c r="D46" s="9">
        <v>8.5</v>
      </c>
      <c r="E46" s="9">
        <f t="shared" si="1"/>
        <v>0</v>
      </c>
      <c r="F46" s="10">
        <v>0</v>
      </c>
      <c r="G46" s="9">
        <f t="shared" si="2"/>
        <v>1</v>
      </c>
      <c r="H46" s="10">
        <v>6</v>
      </c>
      <c r="I46" s="9">
        <f t="shared" si="3"/>
        <v>0.25</v>
      </c>
      <c r="J46" s="10">
        <v>2</v>
      </c>
      <c r="K46" s="9">
        <f t="shared" si="4"/>
        <v>0</v>
      </c>
      <c r="L46" s="10">
        <v>6</v>
      </c>
      <c r="M46" s="9">
        <f t="shared" si="5"/>
        <v>1</v>
      </c>
      <c r="N46" s="10">
        <v>5</v>
      </c>
      <c r="O46" s="9">
        <f t="shared" si="6"/>
        <v>1</v>
      </c>
      <c r="P46" s="10">
        <v>11.5</v>
      </c>
      <c r="Q46" s="9">
        <f t="shared" si="7"/>
        <v>0</v>
      </c>
      <c r="R46" s="10">
        <v>9</v>
      </c>
      <c r="S46" s="9">
        <f t="shared" si="8"/>
        <v>0.25</v>
      </c>
      <c r="T46" s="10">
        <v>10.5</v>
      </c>
      <c r="U46" s="9">
        <f t="shared" si="9"/>
        <v>0</v>
      </c>
    </row>
    <row r="47" spans="1:21" x14ac:dyDescent="0.25">
      <c r="A47" s="2">
        <v>205</v>
      </c>
      <c r="B47" s="10">
        <v>4</v>
      </c>
      <c r="C47" s="9">
        <f t="shared" si="0"/>
        <v>1</v>
      </c>
      <c r="D47" s="9">
        <v>9</v>
      </c>
      <c r="E47" s="9">
        <f t="shared" si="1"/>
        <v>0.25</v>
      </c>
      <c r="F47" s="10">
        <v>0</v>
      </c>
      <c r="G47" s="9">
        <f t="shared" si="2"/>
        <v>0</v>
      </c>
      <c r="H47" s="10">
        <v>7</v>
      </c>
      <c r="I47" s="9">
        <f t="shared" si="3"/>
        <v>1</v>
      </c>
      <c r="J47" s="10">
        <v>2</v>
      </c>
      <c r="K47" s="9">
        <f t="shared" si="4"/>
        <v>0</v>
      </c>
      <c r="L47" s="10">
        <v>6</v>
      </c>
      <c r="M47" s="9">
        <f t="shared" si="5"/>
        <v>0</v>
      </c>
      <c r="N47" s="10">
        <v>5</v>
      </c>
      <c r="O47" s="9">
        <f t="shared" si="6"/>
        <v>0</v>
      </c>
      <c r="P47" s="10">
        <v>11.5</v>
      </c>
      <c r="Q47" s="9">
        <f t="shared" si="7"/>
        <v>0</v>
      </c>
      <c r="R47" s="10">
        <v>8</v>
      </c>
      <c r="S47" s="9">
        <f t="shared" si="8"/>
        <v>1</v>
      </c>
      <c r="T47" s="10">
        <v>9.5</v>
      </c>
      <c r="U47" s="9">
        <f t="shared" si="9"/>
        <v>1</v>
      </c>
    </row>
    <row r="48" spans="1:21" x14ac:dyDescent="0.25">
      <c r="A48" s="2">
        <v>210</v>
      </c>
      <c r="B48" s="10">
        <v>4</v>
      </c>
      <c r="C48" s="9">
        <f t="shared" si="0"/>
        <v>0</v>
      </c>
      <c r="D48" s="9">
        <v>8.5</v>
      </c>
      <c r="E48" s="9">
        <f t="shared" si="1"/>
        <v>0.25</v>
      </c>
      <c r="F48" s="10">
        <v>1</v>
      </c>
      <c r="G48" s="9">
        <f t="shared" si="2"/>
        <v>1</v>
      </c>
      <c r="H48" s="10">
        <v>8</v>
      </c>
      <c r="I48" s="9">
        <f t="shared" si="3"/>
        <v>1</v>
      </c>
      <c r="J48" s="10">
        <v>2</v>
      </c>
      <c r="K48" s="9">
        <f t="shared" si="4"/>
        <v>0</v>
      </c>
      <c r="L48" s="10">
        <v>5.5</v>
      </c>
      <c r="M48" s="9">
        <f t="shared" si="5"/>
        <v>0.25</v>
      </c>
      <c r="N48" s="10">
        <v>4.5</v>
      </c>
      <c r="O48" s="9">
        <f t="shared" si="6"/>
        <v>0.25</v>
      </c>
      <c r="P48" s="10">
        <v>11.5</v>
      </c>
      <c r="Q48" s="9">
        <f t="shared" si="7"/>
        <v>0</v>
      </c>
      <c r="R48" s="10">
        <v>7.5</v>
      </c>
      <c r="S48" s="9">
        <f t="shared" si="8"/>
        <v>0.25</v>
      </c>
      <c r="T48" s="10">
        <v>9</v>
      </c>
      <c r="U48" s="9">
        <f t="shared" si="9"/>
        <v>0.25</v>
      </c>
    </row>
    <row r="49" spans="1:22" x14ac:dyDescent="0.25">
      <c r="A49" s="2">
        <v>215</v>
      </c>
      <c r="B49" s="10">
        <v>4</v>
      </c>
      <c r="C49" s="9">
        <f t="shared" si="0"/>
        <v>0</v>
      </c>
      <c r="D49" s="9">
        <v>8.5</v>
      </c>
      <c r="E49" s="9">
        <f t="shared" si="1"/>
        <v>0</v>
      </c>
      <c r="F49" s="10">
        <v>3</v>
      </c>
      <c r="G49" s="9">
        <f t="shared" si="2"/>
        <v>4</v>
      </c>
      <c r="H49" s="10">
        <v>8</v>
      </c>
      <c r="I49" s="9">
        <f t="shared" si="3"/>
        <v>0</v>
      </c>
      <c r="J49" s="10">
        <v>2</v>
      </c>
      <c r="K49" s="9">
        <f t="shared" si="4"/>
        <v>0</v>
      </c>
      <c r="L49" s="10">
        <v>5.5</v>
      </c>
      <c r="M49" s="9">
        <f t="shared" si="5"/>
        <v>0</v>
      </c>
      <c r="N49" s="10">
        <v>5</v>
      </c>
      <c r="O49" s="9">
        <f t="shared" si="6"/>
        <v>0.25</v>
      </c>
      <c r="P49" s="10">
        <v>11.5</v>
      </c>
      <c r="Q49" s="9">
        <f t="shared" si="7"/>
        <v>0</v>
      </c>
      <c r="R49" s="10">
        <v>7</v>
      </c>
      <c r="S49" s="9">
        <f t="shared" si="8"/>
        <v>0.25</v>
      </c>
      <c r="T49" s="10">
        <v>8</v>
      </c>
      <c r="U49" s="9">
        <f t="shared" si="9"/>
        <v>1</v>
      </c>
    </row>
    <row r="50" spans="1:22" x14ac:dyDescent="0.25">
      <c r="A50" s="2">
        <v>220</v>
      </c>
      <c r="B50" s="10">
        <v>4</v>
      </c>
      <c r="C50" s="9">
        <f t="shared" si="0"/>
        <v>0</v>
      </c>
      <c r="D50" s="9">
        <v>8</v>
      </c>
      <c r="E50" s="9">
        <f t="shared" si="1"/>
        <v>0.25</v>
      </c>
      <c r="F50" s="10">
        <v>3</v>
      </c>
      <c r="G50" s="9">
        <f t="shared" si="2"/>
        <v>0</v>
      </c>
      <c r="H50" s="10">
        <v>8.5</v>
      </c>
      <c r="I50" s="9">
        <f t="shared" si="3"/>
        <v>0.25</v>
      </c>
      <c r="J50" s="10">
        <v>2</v>
      </c>
      <c r="K50" s="9">
        <f t="shared" si="4"/>
        <v>0</v>
      </c>
      <c r="L50" s="10">
        <v>5.5</v>
      </c>
      <c r="M50" s="9">
        <f t="shared" si="5"/>
        <v>0</v>
      </c>
      <c r="N50" s="10">
        <v>4.5</v>
      </c>
      <c r="O50" s="9">
        <f t="shared" si="6"/>
        <v>0.25</v>
      </c>
      <c r="P50" s="10">
        <v>10.5</v>
      </c>
      <c r="Q50" s="9">
        <f t="shared" si="7"/>
        <v>1</v>
      </c>
      <c r="R50" s="10">
        <v>6</v>
      </c>
      <c r="S50" s="9">
        <f t="shared" si="8"/>
        <v>1</v>
      </c>
      <c r="T50" s="10">
        <v>7</v>
      </c>
      <c r="U50" s="9">
        <f t="shared" si="9"/>
        <v>1</v>
      </c>
    </row>
    <row r="51" spans="1:22" x14ac:dyDescent="0.25">
      <c r="A51" s="2">
        <v>225</v>
      </c>
      <c r="B51" s="10">
        <v>4.5</v>
      </c>
      <c r="C51" s="9">
        <f t="shared" si="0"/>
        <v>0.25</v>
      </c>
      <c r="D51" s="9">
        <v>7.5</v>
      </c>
      <c r="E51" s="9">
        <f t="shared" si="1"/>
        <v>0.25</v>
      </c>
      <c r="F51" s="10">
        <v>4</v>
      </c>
      <c r="G51" s="9">
        <f t="shared" si="2"/>
        <v>1</v>
      </c>
      <c r="H51" s="10">
        <v>7.5</v>
      </c>
      <c r="I51" s="9">
        <f t="shared" si="3"/>
        <v>1</v>
      </c>
      <c r="J51" s="10">
        <v>1.5</v>
      </c>
      <c r="K51" s="9">
        <f t="shared" si="4"/>
        <v>0.25</v>
      </c>
      <c r="L51" s="10">
        <v>5</v>
      </c>
      <c r="M51" s="9">
        <f t="shared" si="5"/>
        <v>0.25</v>
      </c>
      <c r="N51" s="10">
        <v>5</v>
      </c>
      <c r="O51" s="9">
        <f t="shared" si="6"/>
        <v>0.25</v>
      </c>
      <c r="P51" s="10">
        <v>10.5</v>
      </c>
      <c r="Q51" s="9">
        <f t="shared" si="7"/>
        <v>0</v>
      </c>
      <c r="R51" s="10">
        <v>4</v>
      </c>
      <c r="S51" s="9">
        <f t="shared" si="8"/>
        <v>4</v>
      </c>
      <c r="T51" s="10">
        <v>6</v>
      </c>
      <c r="U51" s="9">
        <f t="shared" si="9"/>
        <v>1</v>
      </c>
    </row>
    <row r="52" spans="1:22" x14ac:dyDescent="0.25">
      <c r="A52" s="2">
        <v>230</v>
      </c>
      <c r="B52" s="10">
        <v>4.5</v>
      </c>
      <c r="C52" s="9">
        <f t="shared" si="0"/>
        <v>0</v>
      </c>
      <c r="D52" s="9">
        <v>7</v>
      </c>
      <c r="E52" s="9">
        <f t="shared" si="1"/>
        <v>0.25</v>
      </c>
      <c r="F52" s="10">
        <v>4</v>
      </c>
      <c r="G52" s="9">
        <f t="shared" si="2"/>
        <v>0</v>
      </c>
      <c r="H52" s="10">
        <v>8</v>
      </c>
      <c r="I52" s="9">
        <f t="shared" si="3"/>
        <v>0.25</v>
      </c>
      <c r="J52" s="10">
        <v>1</v>
      </c>
      <c r="K52" s="9">
        <f t="shared" si="4"/>
        <v>0.25</v>
      </c>
      <c r="L52" s="10">
        <v>5</v>
      </c>
      <c r="M52" s="9">
        <f t="shared" si="5"/>
        <v>0</v>
      </c>
      <c r="N52" s="10">
        <v>5</v>
      </c>
      <c r="O52" s="9">
        <f t="shared" si="6"/>
        <v>0</v>
      </c>
      <c r="P52" s="10">
        <v>9</v>
      </c>
      <c r="Q52" s="9">
        <f t="shared" si="7"/>
        <v>2.25</v>
      </c>
      <c r="R52" s="10">
        <v>2.5</v>
      </c>
      <c r="S52" s="9">
        <f t="shared" si="8"/>
        <v>2.25</v>
      </c>
      <c r="T52" s="10">
        <v>5</v>
      </c>
      <c r="U52" s="9">
        <f t="shared" si="9"/>
        <v>1</v>
      </c>
    </row>
    <row r="53" spans="1:22" x14ac:dyDescent="0.25">
      <c r="A53" s="2">
        <v>235</v>
      </c>
      <c r="B53" s="10">
        <v>4.5</v>
      </c>
      <c r="C53" s="9">
        <f t="shared" si="0"/>
        <v>0</v>
      </c>
      <c r="D53" s="9">
        <v>7</v>
      </c>
      <c r="E53" s="9">
        <f t="shared" si="1"/>
        <v>0</v>
      </c>
      <c r="F53" s="10">
        <v>5.5</v>
      </c>
      <c r="G53" s="9">
        <f t="shared" si="2"/>
        <v>2.25</v>
      </c>
      <c r="H53" s="10">
        <v>7.5</v>
      </c>
      <c r="I53" s="9">
        <f t="shared" si="3"/>
        <v>0.25</v>
      </c>
      <c r="J53" s="10">
        <v>1</v>
      </c>
      <c r="K53" s="9">
        <f t="shared" si="4"/>
        <v>0</v>
      </c>
      <c r="L53" s="10">
        <v>5</v>
      </c>
      <c r="M53" s="9">
        <f t="shared" si="5"/>
        <v>0</v>
      </c>
      <c r="N53" s="10">
        <v>5</v>
      </c>
      <c r="O53" s="9">
        <f t="shared" si="6"/>
        <v>0</v>
      </c>
      <c r="P53" s="10">
        <v>6.5</v>
      </c>
      <c r="Q53" s="9">
        <f t="shared" si="7"/>
        <v>6.25</v>
      </c>
      <c r="R53" s="10">
        <v>1.5</v>
      </c>
      <c r="S53" s="9">
        <f t="shared" si="8"/>
        <v>1</v>
      </c>
      <c r="T53" s="10">
        <v>5</v>
      </c>
      <c r="U53" s="9">
        <f t="shared" si="9"/>
        <v>0</v>
      </c>
    </row>
    <row r="54" spans="1:22" x14ac:dyDescent="0.25">
      <c r="A54" s="2">
        <v>240</v>
      </c>
      <c r="B54" s="10">
        <v>4.5</v>
      </c>
      <c r="C54" s="9">
        <f t="shared" si="0"/>
        <v>0</v>
      </c>
      <c r="D54" s="9">
        <v>6</v>
      </c>
      <c r="E54" s="9">
        <f t="shared" si="1"/>
        <v>1</v>
      </c>
      <c r="F54" s="10">
        <v>6</v>
      </c>
      <c r="G54" s="9">
        <f t="shared" si="2"/>
        <v>0.25</v>
      </c>
      <c r="H54" s="10">
        <v>7</v>
      </c>
      <c r="I54" s="9">
        <f t="shared" si="3"/>
        <v>0.25</v>
      </c>
      <c r="J54" s="10">
        <v>0.5</v>
      </c>
      <c r="K54" s="9">
        <f t="shared" si="4"/>
        <v>0.25</v>
      </c>
      <c r="L54" s="10">
        <v>4.5</v>
      </c>
      <c r="M54" s="9">
        <f t="shared" si="5"/>
        <v>0.25</v>
      </c>
      <c r="N54" s="10">
        <v>4</v>
      </c>
      <c r="O54" s="9">
        <f t="shared" si="6"/>
        <v>1</v>
      </c>
      <c r="P54" s="10">
        <v>4</v>
      </c>
      <c r="Q54" s="9">
        <f t="shared" si="7"/>
        <v>6.25</v>
      </c>
      <c r="R54" s="10">
        <v>1</v>
      </c>
      <c r="S54" s="9">
        <f t="shared" si="8"/>
        <v>0.25</v>
      </c>
      <c r="T54" s="10">
        <v>4</v>
      </c>
      <c r="U54" s="9">
        <f t="shared" si="9"/>
        <v>1</v>
      </c>
    </row>
    <row r="55" spans="1:22" x14ac:dyDescent="0.25">
      <c r="A55" s="2">
        <v>245</v>
      </c>
      <c r="B55" s="10">
        <v>4</v>
      </c>
      <c r="C55" s="9">
        <f>POWER(B55-B54,2)</f>
        <v>0.25</v>
      </c>
      <c r="D55" s="9">
        <v>6</v>
      </c>
      <c r="E55" s="9">
        <f t="shared" si="1"/>
        <v>0</v>
      </c>
      <c r="F55" s="10">
        <v>6</v>
      </c>
      <c r="G55" s="9">
        <f t="shared" si="2"/>
        <v>0</v>
      </c>
      <c r="H55" s="10">
        <v>6.5</v>
      </c>
      <c r="I55" s="9">
        <f t="shared" si="3"/>
        <v>0.25</v>
      </c>
      <c r="J55" s="10">
        <v>0.5</v>
      </c>
      <c r="K55" s="9">
        <f t="shared" si="4"/>
        <v>0</v>
      </c>
      <c r="L55" s="10">
        <v>4</v>
      </c>
      <c r="M55" s="9">
        <f t="shared" si="5"/>
        <v>0.25</v>
      </c>
      <c r="N55" s="10">
        <v>3.5</v>
      </c>
      <c r="O55" s="9">
        <f t="shared" si="6"/>
        <v>0.25</v>
      </c>
      <c r="P55" s="10">
        <v>3</v>
      </c>
      <c r="Q55" s="9">
        <f t="shared" si="7"/>
        <v>1</v>
      </c>
      <c r="R55" s="10">
        <v>0</v>
      </c>
      <c r="S55" s="9">
        <f t="shared" si="8"/>
        <v>1</v>
      </c>
      <c r="T55" s="10">
        <v>3.5</v>
      </c>
      <c r="U55" s="9">
        <f t="shared" si="9"/>
        <v>0.25</v>
      </c>
    </row>
    <row r="56" spans="1:22" x14ac:dyDescent="0.25">
      <c r="A56" s="77">
        <v>250</v>
      </c>
      <c r="B56" s="78">
        <v>3.5</v>
      </c>
      <c r="C56" s="79">
        <f t="shared" si="0"/>
        <v>0.25</v>
      </c>
      <c r="D56" s="79">
        <v>5</v>
      </c>
      <c r="E56" s="79">
        <f t="shared" si="1"/>
        <v>1</v>
      </c>
      <c r="F56" s="78">
        <v>6.5</v>
      </c>
      <c r="G56" s="79">
        <f t="shared" si="2"/>
        <v>0.25</v>
      </c>
      <c r="H56" s="78">
        <v>6</v>
      </c>
      <c r="I56" s="79">
        <f t="shared" si="3"/>
        <v>0.25</v>
      </c>
      <c r="J56" s="78">
        <v>0.5</v>
      </c>
      <c r="K56" s="79">
        <f t="shared" si="4"/>
        <v>0</v>
      </c>
      <c r="L56" s="78">
        <v>4.5</v>
      </c>
      <c r="M56" s="79">
        <f t="shared" si="5"/>
        <v>0.25</v>
      </c>
      <c r="N56" s="78">
        <v>2</v>
      </c>
      <c r="O56" s="79">
        <f t="shared" si="6"/>
        <v>2.25</v>
      </c>
      <c r="P56" s="78">
        <v>2</v>
      </c>
      <c r="Q56" s="79">
        <f t="shared" si="7"/>
        <v>1</v>
      </c>
      <c r="R56" s="78">
        <v>1</v>
      </c>
      <c r="S56" s="79">
        <f t="shared" si="8"/>
        <v>1</v>
      </c>
      <c r="T56" s="78">
        <v>2.5</v>
      </c>
      <c r="U56" s="79">
        <f t="shared" si="9"/>
        <v>1</v>
      </c>
      <c r="V56" s="80"/>
    </row>
    <row r="57" spans="1:22" x14ac:dyDescent="0.25">
      <c r="A57" s="77">
        <v>255</v>
      </c>
      <c r="B57" s="78">
        <v>3</v>
      </c>
      <c r="C57" s="79">
        <f t="shared" si="0"/>
        <v>0.25</v>
      </c>
      <c r="D57" s="79">
        <v>3</v>
      </c>
      <c r="E57" s="79">
        <f t="shared" si="1"/>
        <v>4</v>
      </c>
      <c r="F57" s="78">
        <v>6.5</v>
      </c>
      <c r="G57" s="79">
        <f t="shared" si="2"/>
        <v>0</v>
      </c>
      <c r="H57" s="78">
        <v>6</v>
      </c>
      <c r="I57" s="79">
        <f t="shared" si="3"/>
        <v>0</v>
      </c>
      <c r="J57" s="78">
        <v>0</v>
      </c>
      <c r="K57" s="79">
        <f t="shared" si="4"/>
        <v>0.25</v>
      </c>
      <c r="L57" s="78">
        <v>4</v>
      </c>
      <c r="M57" s="79">
        <f t="shared" si="5"/>
        <v>0.25</v>
      </c>
      <c r="N57" s="78">
        <v>1</v>
      </c>
      <c r="O57" s="79">
        <f t="shared" si="6"/>
        <v>1</v>
      </c>
      <c r="P57" s="78">
        <v>1</v>
      </c>
      <c r="Q57" s="79">
        <f t="shared" si="7"/>
        <v>1</v>
      </c>
      <c r="R57" s="78">
        <v>0.5</v>
      </c>
      <c r="S57" s="79">
        <f t="shared" si="8"/>
        <v>0.25</v>
      </c>
      <c r="T57" s="78">
        <v>2</v>
      </c>
      <c r="U57" s="79">
        <f t="shared" si="9"/>
        <v>0.25</v>
      </c>
      <c r="V57" s="80"/>
    </row>
    <row r="58" spans="1:22" ht="15.75" thickBot="1" x14ac:dyDescent="0.3">
      <c r="A58" s="81">
        <v>260</v>
      </c>
      <c r="B58" s="82">
        <v>3</v>
      </c>
      <c r="C58" s="79">
        <f t="shared" si="0"/>
        <v>0</v>
      </c>
      <c r="D58" s="79">
        <v>3</v>
      </c>
      <c r="E58" s="79">
        <f t="shared" si="1"/>
        <v>0</v>
      </c>
      <c r="F58" s="82">
        <v>6</v>
      </c>
      <c r="G58" s="79">
        <f t="shared" si="2"/>
        <v>0.25</v>
      </c>
      <c r="H58" s="82">
        <v>5</v>
      </c>
      <c r="I58" s="79">
        <f t="shared" si="3"/>
        <v>1</v>
      </c>
      <c r="J58" s="82">
        <v>0</v>
      </c>
      <c r="K58" s="79">
        <f t="shared" si="4"/>
        <v>0</v>
      </c>
      <c r="L58" s="82">
        <v>0</v>
      </c>
      <c r="M58" s="79">
        <f t="shared" si="5"/>
        <v>16</v>
      </c>
      <c r="N58" s="82">
        <v>0.5</v>
      </c>
      <c r="O58" s="79">
        <f t="shared" si="6"/>
        <v>0.25</v>
      </c>
      <c r="P58" s="82">
        <v>1</v>
      </c>
      <c r="Q58" s="79">
        <f t="shared" si="7"/>
        <v>0</v>
      </c>
      <c r="R58" s="82">
        <v>1</v>
      </c>
      <c r="S58" s="79">
        <f t="shared" si="8"/>
        <v>0.25</v>
      </c>
      <c r="T58" s="82">
        <v>1.5</v>
      </c>
      <c r="U58" s="79">
        <f t="shared" si="9"/>
        <v>0.25</v>
      </c>
      <c r="V58" s="80"/>
    </row>
    <row r="59" spans="1:22" x14ac:dyDescent="0.25">
      <c r="A59" s="80"/>
      <c r="B59" s="83" t="s">
        <v>37</v>
      </c>
      <c r="C59" s="84">
        <f>SUM(C6:C58)</f>
        <v>14</v>
      </c>
      <c r="D59" s="83" t="s">
        <v>37</v>
      </c>
      <c r="E59" s="84">
        <f>SUM(E6:E58)</f>
        <v>15</v>
      </c>
      <c r="F59" s="83" t="s">
        <v>37</v>
      </c>
      <c r="G59" s="84">
        <f>SUM(G6:G58)</f>
        <v>33</v>
      </c>
      <c r="H59" s="83" t="s">
        <v>37</v>
      </c>
      <c r="I59" s="84">
        <f>SUM(I7:I58)</f>
        <v>28</v>
      </c>
      <c r="J59" s="83" t="s">
        <v>37</v>
      </c>
      <c r="K59" s="84">
        <f>SUM(K6:K58)</f>
        <v>13.25</v>
      </c>
      <c r="L59" s="83" t="s">
        <v>37</v>
      </c>
      <c r="M59" s="84">
        <f t="shared" ref="M59" si="10">SUM(M6:M58)</f>
        <v>36</v>
      </c>
      <c r="N59" s="83" t="s">
        <v>37</v>
      </c>
      <c r="O59" s="84">
        <f t="shared" ref="O59" si="11">SUM(O6:O58)</f>
        <v>19.75</v>
      </c>
      <c r="P59" s="83" t="s">
        <v>37</v>
      </c>
      <c r="Q59" s="84">
        <f t="shared" ref="Q59" si="12">SUM(Q6:Q58)</f>
        <v>38</v>
      </c>
      <c r="R59" s="83" t="s">
        <v>7</v>
      </c>
      <c r="S59" s="84">
        <f t="shared" ref="S59" si="13">SUM(S6:S58)</f>
        <v>67.5</v>
      </c>
      <c r="T59" s="83" t="s">
        <v>37</v>
      </c>
      <c r="U59" s="90">
        <f t="shared" ref="U59" si="14">SUM(U6:U58)</f>
        <v>39.75</v>
      </c>
      <c r="V59" s="80"/>
    </row>
    <row r="60" spans="1:22" x14ac:dyDescent="0.25">
      <c r="A60" s="80"/>
      <c r="B60" s="85" t="s">
        <v>9</v>
      </c>
      <c r="C60" s="86">
        <v>53</v>
      </c>
      <c r="D60" s="85" t="s">
        <v>9</v>
      </c>
      <c r="E60" s="86">
        <v>53</v>
      </c>
      <c r="F60" s="85" t="s">
        <v>9</v>
      </c>
      <c r="G60" s="86">
        <v>53</v>
      </c>
      <c r="H60" s="85" t="s">
        <v>9</v>
      </c>
      <c r="I60" s="86">
        <v>53</v>
      </c>
      <c r="J60" s="85" t="s">
        <v>9</v>
      </c>
      <c r="K60" s="86">
        <v>53</v>
      </c>
      <c r="L60" s="85" t="s">
        <v>9</v>
      </c>
      <c r="M60" s="86">
        <v>53</v>
      </c>
      <c r="N60" s="85" t="s">
        <v>9</v>
      </c>
      <c r="O60" s="86">
        <v>53</v>
      </c>
      <c r="P60" s="85" t="s">
        <v>9</v>
      </c>
      <c r="Q60" s="86">
        <v>53</v>
      </c>
      <c r="R60" s="85" t="s">
        <v>9</v>
      </c>
      <c r="S60" s="86">
        <v>53</v>
      </c>
      <c r="T60" s="85" t="s">
        <v>9</v>
      </c>
      <c r="U60" s="91">
        <v>53</v>
      </c>
      <c r="V60" s="80"/>
    </row>
    <row r="61" spans="1:22" ht="15.75" thickBot="1" x14ac:dyDescent="0.3">
      <c r="A61" s="80"/>
      <c r="B61" s="87" t="s">
        <v>10</v>
      </c>
      <c r="C61" s="88">
        <v>5</v>
      </c>
      <c r="D61" s="87" t="s">
        <v>10</v>
      </c>
      <c r="E61" s="88">
        <v>5</v>
      </c>
      <c r="F61" s="87" t="s">
        <v>10</v>
      </c>
      <c r="G61" s="88">
        <v>5</v>
      </c>
      <c r="H61" s="87" t="s">
        <v>10</v>
      </c>
      <c r="I61" s="88">
        <v>5</v>
      </c>
      <c r="J61" s="87" t="s">
        <v>10</v>
      </c>
      <c r="K61" s="88">
        <v>5</v>
      </c>
      <c r="L61" s="87" t="s">
        <v>10</v>
      </c>
      <c r="M61" s="88">
        <v>5</v>
      </c>
      <c r="N61" s="87" t="s">
        <v>10</v>
      </c>
      <c r="O61" s="88">
        <v>5</v>
      </c>
      <c r="P61" s="87" t="s">
        <v>10</v>
      </c>
      <c r="Q61" s="88">
        <v>5</v>
      </c>
      <c r="R61" s="87" t="s">
        <v>10</v>
      </c>
      <c r="S61" s="88">
        <v>5</v>
      </c>
      <c r="T61" s="87" t="s">
        <v>10</v>
      </c>
      <c r="U61" s="92">
        <v>5</v>
      </c>
      <c r="V61" s="80"/>
    </row>
    <row r="62" spans="1:22" ht="15.75" thickBot="1" x14ac:dyDescent="0.3">
      <c r="A62" s="80"/>
      <c r="B62" s="18" t="s">
        <v>8</v>
      </c>
      <c r="C62" s="34">
        <f xml:space="preserve"> SQRT(C59/(C60*C61^2))</f>
        <v>0.10279123375000933</v>
      </c>
      <c r="D62" s="18" t="s">
        <v>8</v>
      </c>
      <c r="E62" s="34">
        <f xml:space="preserve"> SQRT(E59/(E60*E61^2))</f>
        <v>0.1063990353197863</v>
      </c>
      <c r="F62" s="18" t="s">
        <v>8</v>
      </c>
      <c r="G62" s="34">
        <f xml:space="preserve"> SQRT(G59/(G60*G61^2))</f>
        <v>0.15781527295340744</v>
      </c>
      <c r="H62" s="18" t="s">
        <v>8</v>
      </c>
      <c r="I62" s="34">
        <f xml:space="preserve"> SQRT(I59/(I60*I61^2))</f>
        <v>0.14536875686232623</v>
      </c>
      <c r="J62" s="18" t="s">
        <v>8</v>
      </c>
      <c r="K62" s="34">
        <f xml:space="preserve"> SQRT(K59/(K60*K61^2))</f>
        <v>0.1</v>
      </c>
      <c r="L62" s="18" t="s">
        <v>8</v>
      </c>
      <c r="M62" s="34">
        <f xml:space="preserve"> SQRT(M59/(M60*M61^2))</f>
        <v>0.16483267673842683</v>
      </c>
      <c r="N62" s="18" t="s">
        <v>8</v>
      </c>
      <c r="O62" s="34">
        <f xml:space="preserve"> SQRT(O59/(O60*O61^2))</f>
        <v>0.12208873976480587</v>
      </c>
      <c r="P62" s="18" t="s">
        <v>8</v>
      </c>
      <c r="Q62" s="34">
        <f xml:space="preserve"> SQRT(Q59/(Q60*Q61^2))</f>
        <v>0.16934947677220283</v>
      </c>
      <c r="R62" s="18" t="s">
        <v>8</v>
      </c>
      <c r="S62" s="34">
        <f xml:space="preserve"> SQRT(S59/(S60*S61^2))</f>
        <v>0.22570643815898361</v>
      </c>
      <c r="T62" s="18" t="s">
        <v>8</v>
      </c>
      <c r="U62" s="93">
        <f xml:space="preserve"> SQRT(U59/(U60*U61^2))</f>
        <v>0.17320508075688773</v>
      </c>
      <c r="V62" s="80"/>
    </row>
    <row r="63" spans="1:22" ht="15.75" thickBot="1" x14ac:dyDescent="0.3">
      <c r="A63" s="80"/>
      <c r="B63" s="18" t="s">
        <v>11</v>
      </c>
      <c r="C63" s="31">
        <f xml:space="preserve"> 32.69+32.98*LOG10(C62)</f>
        <v>0.10431147561523346</v>
      </c>
      <c r="D63" s="18" t="s">
        <v>11</v>
      </c>
      <c r="E63" s="31">
        <f xml:space="preserve"> 32.69+32.98*LOG10(E62)</f>
        <v>0.59840502910927285</v>
      </c>
      <c r="F63" s="18" t="s">
        <v>11</v>
      </c>
      <c r="G63" s="31">
        <f xml:space="preserve"> 32.69+32.98*LOG10(G62)</f>
        <v>6.2449550358674557</v>
      </c>
      <c r="H63" s="18" t="s">
        <v>11</v>
      </c>
      <c r="I63" s="31">
        <f xml:space="preserve"> 32.69+32.98*LOG10(I62)</f>
        <v>5.0682961041142853</v>
      </c>
      <c r="J63" s="18" t="s">
        <v>11</v>
      </c>
      <c r="K63" s="31">
        <f xml:space="preserve"> 32.69+32.98*LOG10(K62)</f>
        <v>-0.28999999999999915</v>
      </c>
      <c r="L63" s="18" t="s">
        <v>11</v>
      </c>
      <c r="M63" s="31">
        <f xml:space="preserve"> 32.69+32.98*LOG10(M62)</f>
        <v>6.8680884049336548</v>
      </c>
      <c r="N63" s="18" t="s">
        <v>11</v>
      </c>
      <c r="O63" s="31">
        <f xml:space="preserve"> 32.69+32.98*LOG10(O62)</f>
        <v>2.5685616456623706</v>
      </c>
      <c r="P63" s="18" t="s">
        <v>11</v>
      </c>
      <c r="Q63" s="31">
        <f xml:space="preserve"> 32.69+32.98*LOG10(Q62)</f>
        <v>7.2552916754922876</v>
      </c>
      <c r="R63" s="18" t="s">
        <v>11</v>
      </c>
      <c r="S63" s="31">
        <f xml:space="preserve"> 32.69+32.98*LOG10(S62)</f>
        <v>11.369879381264688</v>
      </c>
      <c r="T63" s="18" t="s">
        <v>11</v>
      </c>
      <c r="U63" s="94">
        <f xml:space="preserve"> 32.69+32.98*LOG10(U62)</f>
        <v>7.5777294903272328</v>
      </c>
      <c r="V63" s="80"/>
    </row>
    <row r="64" spans="1:22" x14ac:dyDescent="0.25">
      <c r="A64" s="80"/>
      <c r="B64" s="80"/>
      <c r="C64" s="80"/>
      <c r="D64" s="80"/>
      <c r="E64" s="80"/>
      <c r="F64" s="80"/>
      <c r="G64" s="80"/>
      <c r="H64" s="80"/>
      <c r="I64" s="80"/>
      <c r="J64" s="80"/>
      <c r="K64" s="100">
        <v>0</v>
      </c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</row>
    <row r="65" spans="1:22" x14ac:dyDescent="0.25">
      <c r="A65" s="80"/>
      <c r="B65" s="13" t="s">
        <v>38</v>
      </c>
      <c r="C65" s="89"/>
      <c r="D65" s="38">
        <f>SUM(C63,E63,G63,I63,K64)/5</f>
        <v>2.4031935289412494</v>
      </c>
      <c r="E65" s="80"/>
      <c r="F65" s="80"/>
      <c r="G65" s="80"/>
      <c r="H65" s="80"/>
      <c r="I65" s="80"/>
      <c r="J65" s="80"/>
      <c r="K65" s="80"/>
      <c r="L65" s="13" t="s">
        <v>39</v>
      </c>
      <c r="M65" s="80"/>
      <c r="N65" s="38">
        <f>SUM(M63,O63,Q63,S63,U63)/5</f>
        <v>7.1279101195360468</v>
      </c>
      <c r="O65" s="80"/>
      <c r="P65" s="80"/>
      <c r="Q65" s="80"/>
      <c r="R65" s="80"/>
      <c r="S65" s="80"/>
      <c r="T65" s="80"/>
      <c r="U65" s="80"/>
      <c r="V65" s="80"/>
    </row>
    <row r="66" spans="1:22" x14ac:dyDescent="0.25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</row>
    <row r="67" spans="1:22" x14ac:dyDescent="0.2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80"/>
    </row>
    <row r="68" spans="1:22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</row>
    <row r="69" spans="1:22" x14ac:dyDescent="0.25">
      <c r="A69" s="41"/>
      <c r="B69" s="42"/>
      <c r="C69" s="43"/>
      <c r="D69" s="44"/>
      <c r="E69" s="43"/>
      <c r="F69" s="42"/>
      <c r="G69" s="42"/>
      <c r="H69" s="44"/>
      <c r="I69" s="43"/>
      <c r="J69" s="44"/>
      <c r="K69" s="43"/>
      <c r="L69" s="44"/>
      <c r="M69" s="43"/>
      <c r="N69" s="44"/>
      <c r="O69" s="43"/>
      <c r="P69" s="44"/>
      <c r="Q69" s="43"/>
      <c r="R69" s="44"/>
      <c r="S69" s="43"/>
      <c r="T69" s="44"/>
      <c r="U69" s="43"/>
    </row>
    <row r="70" spans="1:22" x14ac:dyDescent="0.25">
      <c r="A70" s="41"/>
      <c r="B70" s="42"/>
      <c r="C70" s="42"/>
      <c r="D70" s="44"/>
      <c r="E70" s="42"/>
      <c r="F70" s="42"/>
      <c r="G70" s="42"/>
      <c r="H70" s="44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</row>
    <row r="71" spans="1:22" x14ac:dyDescent="0.25">
      <c r="A71" s="41"/>
      <c r="B71" s="42"/>
      <c r="C71" s="42"/>
      <c r="D71" s="44"/>
      <c r="E71" s="42"/>
      <c r="F71" s="42"/>
      <c r="G71" s="42"/>
      <c r="H71" s="44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</row>
    <row r="72" spans="1:22" x14ac:dyDescent="0.25">
      <c r="A72" s="41"/>
      <c r="B72" s="42"/>
      <c r="C72" s="42"/>
      <c r="D72" s="44"/>
      <c r="E72" s="42"/>
      <c r="F72" s="42"/>
      <c r="G72" s="42"/>
      <c r="H72" s="44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</row>
    <row r="73" spans="1:22" x14ac:dyDescent="0.25">
      <c r="A73" s="41"/>
      <c r="B73" s="42"/>
      <c r="C73" s="42"/>
      <c r="D73" s="44"/>
      <c r="E73" s="42"/>
      <c r="F73" s="42"/>
      <c r="G73" s="42"/>
      <c r="H73" s="44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</row>
    <row r="74" spans="1:22" x14ac:dyDescent="0.25">
      <c r="A74" s="41"/>
      <c r="B74" s="42"/>
      <c r="C74" s="42"/>
      <c r="D74" s="44"/>
      <c r="E74" s="42"/>
      <c r="F74" s="42"/>
      <c r="G74" s="42"/>
      <c r="H74" s="44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</row>
    <row r="75" spans="1:22" x14ac:dyDescent="0.25">
      <c r="A75" s="41"/>
      <c r="B75" s="42"/>
      <c r="C75" s="42"/>
      <c r="D75" s="44"/>
      <c r="E75" s="42"/>
      <c r="F75" s="42"/>
      <c r="G75" s="42"/>
      <c r="H75" s="44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</row>
    <row r="76" spans="1:22" x14ac:dyDescent="0.25">
      <c r="A76" s="41"/>
      <c r="B76" s="42"/>
      <c r="C76" s="42"/>
      <c r="D76" s="44"/>
      <c r="E76" s="42"/>
      <c r="F76" s="42"/>
      <c r="G76" s="42"/>
      <c r="H76" s="44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</row>
    <row r="77" spans="1:22" x14ac:dyDescent="0.25">
      <c r="A77" s="41"/>
      <c r="B77" s="42"/>
      <c r="C77" s="42"/>
      <c r="D77" s="44"/>
      <c r="E77" s="42"/>
      <c r="F77" s="42"/>
      <c r="G77" s="42"/>
      <c r="H77" s="44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</row>
    <row r="78" spans="1:22" x14ac:dyDescent="0.25">
      <c r="A78" s="41"/>
      <c r="B78" s="42"/>
      <c r="C78" s="42"/>
      <c r="D78" s="44"/>
      <c r="E78" s="42"/>
      <c r="F78" s="42"/>
      <c r="G78" s="42"/>
      <c r="H78" s="44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</row>
    <row r="79" spans="1:22" x14ac:dyDescent="0.25">
      <c r="A79" s="41"/>
      <c r="B79" s="42"/>
      <c r="C79" s="42"/>
      <c r="D79" s="44"/>
      <c r="E79" s="42"/>
      <c r="F79" s="42"/>
      <c r="G79" s="42"/>
      <c r="H79" s="44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</row>
    <row r="80" spans="1:22" x14ac:dyDescent="0.25">
      <c r="A80" s="41"/>
      <c r="B80" s="42"/>
      <c r="C80" s="42"/>
      <c r="D80" s="44"/>
      <c r="E80" s="42"/>
      <c r="F80" s="42"/>
      <c r="G80" s="42"/>
      <c r="H80" s="44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</row>
    <row r="81" spans="1:21" x14ac:dyDescent="0.25">
      <c r="A81" s="41"/>
      <c r="B81" s="42"/>
      <c r="C81" s="42"/>
      <c r="D81" s="44"/>
      <c r="E81" s="42"/>
      <c r="F81" s="42"/>
      <c r="G81" s="42"/>
      <c r="H81" s="44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</row>
    <row r="82" spans="1:21" x14ac:dyDescent="0.25">
      <c r="A82" s="41"/>
      <c r="B82" s="42"/>
      <c r="C82" s="42"/>
      <c r="D82" s="44"/>
      <c r="E82" s="42"/>
      <c r="F82" s="42"/>
      <c r="G82" s="42"/>
      <c r="H82" s="44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</row>
    <row r="83" spans="1:21" x14ac:dyDescent="0.25">
      <c r="A83" s="41"/>
      <c r="B83" s="42"/>
      <c r="C83" s="42"/>
      <c r="D83" s="44"/>
      <c r="E83" s="42"/>
      <c r="F83" s="42"/>
      <c r="G83" s="42"/>
      <c r="H83" s="44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</row>
    <row r="84" spans="1:21" x14ac:dyDescent="0.25">
      <c r="A84" s="41"/>
      <c r="B84" s="42"/>
      <c r="C84" s="42"/>
      <c r="D84" s="44"/>
      <c r="E84" s="42"/>
      <c r="F84" s="42"/>
      <c r="G84" s="42"/>
      <c r="H84" s="44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</row>
    <row r="85" spans="1:21" x14ac:dyDescent="0.25">
      <c r="A85" s="41"/>
      <c r="B85" s="42"/>
      <c r="C85" s="42"/>
      <c r="D85" s="44"/>
      <c r="E85" s="42"/>
      <c r="F85" s="42"/>
      <c r="G85" s="42"/>
      <c r="H85" s="44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</row>
    <row r="86" spans="1:21" x14ac:dyDescent="0.25">
      <c r="A86" s="41"/>
      <c r="B86" s="42"/>
      <c r="C86" s="42"/>
      <c r="D86" s="44"/>
      <c r="E86" s="42"/>
      <c r="F86" s="42"/>
      <c r="G86" s="42"/>
      <c r="H86" s="44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</row>
    <row r="87" spans="1:21" x14ac:dyDescent="0.25">
      <c r="A87" s="41"/>
      <c r="B87" s="42"/>
      <c r="C87" s="42"/>
      <c r="D87" s="44"/>
      <c r="E87" s="42"/>
      <c r="F87" s="42"/>
      <c r="G87" s="42"/>
      <c r="H87" s="44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</row>
    <row r="88" spans="1:21" x14ac:dyDescent="0.25">
      <c r="A88" s="41"/>
      <c r="B88" s="42"/>
      <c r="C88" s="42"/>
      <c r="D88" s="44"/>
      <c r="E88" s="42"/>
      <c r="F88" s="42"/>
      <c r="G88" s="42"/>
      <c r="H88" s="44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</row>
    <row r="89" spans="1:21" x14ac:dyDescent="0.25">
      <c r="A89" s="41"/>
      <c r="B89" s="42"/>
      <c r="C89" s="42"/>
      <c r="D89" s="44"/>
      <c r="E89" s="42"/>
      <c r="F89" s="42"/>
      <c r="G89" s="42"/>
      <c r="H89" s="44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</row>
    <row r="90" spans="1:21" x14ac:dyDescent="0.25">
      <c r="A90" s="41"/>
      <c r="B90" s="42"/>
      <c r="C90" s="42"/>
      <c r="D90" s="44"/>
      <c r="E90" s="42"/>
      <c r="F90" s="42"/>
      <c r="G90" s="42"/>
      <c r="H90" s="44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</row>
    <row r="91" spans="1:21" x14ac:dyDescent="0.25">
      <c r="A91" s="41"/>
      <c r="B91" s="42"/>
      <c r="C91" s="42"/>
      <c r="D91" s="44"/>
      <c r="E91" s="42"/>
      <c r="F91" s="42"/>
      <c r="G91" s="42"/>
      <c r="H91" s="44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</row>
    <row r="92" spans="1:21" x14ac:dyDescent="0.25">
      <c r="A92" s="41"/>
      <c r="B92" s="42"/>
      <c r="C92" s="42"/>
      <c r="D92" s="44"/>
      <c r="E92" s="42"/>
      <c r="F92" s="42"/>
      <c r="G92" s="42"/>
      <c r="H92" s="44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</row>
    <row r="93" spans="1:21" x14ac:dyDescent="0.25">
      <c r="A93" s="41"/>
      <c r="B93" s="42"/>
      <c r="C93" s="42"/>
      <c r="D93" s="44"/>
      <c r="E93" s="42"/>
      <c r="F93" s="42"/>
      <c r="G93" s="42"/>
      <c r="H93" s="44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</row>
    <row r="94" spans="1:21" x14ac:dyDescent="0.25">
      <c r="A94" s="41"/>
      <c r="B94" s="42"/>
      <c r="C94" s="42"/>
      <c r="D94" s="44"/>
      <c r="E94" s="42"/>
      <c r="F94" s="42"/>
      <c r="G94" s="42"/>
      <c r="H94" s="44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</row>
    <row r="95" spans="1:21" x14ac:dyDescent="0.25">
      <c r="A95" s="41"/>
      <c r="B95" s="42"/>
      <c r="C95" s="42"/>
      <c r="D95" s="44"/>
      <c r="E95" s="42"/>
      <c r="F95" s="42"/>
      <c r="G95" s="42"/>
      <c r="H95" s="44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</row>
    <row r="96" spans="1:21" x14ac:dyDescent="0.25">
      <c r="A96" s="41"/>
      <c r="B96" s="42"/>
      <c r="C96" s="42"/>
      <c r="D96" s="44"/>
      <c r="E96" s="42"/>
      <c r="F96" s="42"/>
      <c r="G96" s="42"/>
      <c r="H96" s="44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</row>
    <row r="97" spans="1:21" x14ac:dyDescent="0.25">
      <c r="A97" s="41"/>
      <c r="B97" s="42"/>
      <c r="C97" s="42"/>
      <c r="D97" s="44"/>
      <c r="E97" s="42"/>
      <c r="F97" s="42"/>
      <c r="G97" s="42"/>
      <c r="H97" s="44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</row>
    <row r="98" spans="1:21" x14ac:dyDescent="0.25">
      <c r="A98" s="41"/>
      <c r="B98" s="42"/>
      <c r="C98" s="42"/>
      <c r="D98" s="44"/>
      <c r="E98" s="42"/>
      <c r="F98" s="42"/>
      <c r="G98" s="42"/>
      <c r="H98" s="44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</row>
    <row r="99" spans="1:21" x14ac:dyDescent="0.25">
      <c r="A99" s="41"/>
      <c r="B99" s="42"/>
      <c r="C99" s="42"/>
      <c r="D99" s="44"/>
      <c r="E99" s="42"/>
      <c r="F99" s="42"/>
      <c r="G99" s="42"/>
      <c r="H99" s="44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</row>
    <row r="100" spans="1:21" x14ac:dyDescent="0.25">
      <c r="A100" s="41"/>
      <c r="B100" s="42"/>
      <c r="C100" s="42"/>
      <c r="D100" s="44"/>
      <c r="E100" s="42"/>
      <c r="F100" s="42"/>
      <c r="G100" s="42"/>
      <c r="H100" s="44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</row>
    <row r="101" spans="1:21" x14ac:dyDescent="0.25">
      <c r="A101" s="41"/>
      <c r="B101" s="42"/>
      <c r="C101" s="42"/>
      <c r="D101" s="44"/>
      <c r="E101" s="42"/>
      <c r="F101" s="42"/>
      <c r="G101" s="42"/>
      <c r="H101" s="44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</row>
    <row r="102" spans="1:21" x14ac:dyDescent="0.25">
      <c r="A102" s="41"/>
      <c r="B102" s="42"/>
      <c r="C102" s="42"/>
      <c r="D102" s="44"/>
      <c r="E102" s="42"/>
      <c r="F102" s="42"/>
      <c r="G102" s="42"/>
      <c r="H102" s="44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</row>
    <row r="103" spans="1:21" x14ac:dyDescent="0.25">
      <c r="A103" s="41"/>
      <c r="B103" s="42"/>
      <c r="C103" s="42"/>
      <c r="D103" s="44"/>
      <c r="E103" s="42"/>
      <c r="F103" s="42"/>
      <c r="G103" s="42"/>
      <c r="H103" s="44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</row>
    <row r="104" spans="1:21" x14ac:dyDescent="0.25">
      <c r="A104" s="41"/>
      <c r="B104" s="42"/>
      <c r="C104" s="42"/>
      <c r="D104" s="44"/>
      <c r="E104" s="42"/>
      <c r="F104" s="42"/>
      <c r="G104" s="42"/>
      <c r="H104" s="44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</row>
    <row r="105" spans="1:21" x14ac:dyDescent="0.25">
      <c r="A105" s="41"/>
      <c r="B105" s="42"/>
      <c r="C105" s="42"/>
      <c r="D105" s="44"/>
      <c r="E105" s="42"/>
      <c r="F105" s="42"/>
      <c r="G105" s="42"/>
      <c r="H105" s="44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</row>
    <row r="106" spans="1:21" x14ac:dyDescent="0.25">
      <c r="A106" s="41"/>
      <c r="B106" s="42"/>
      <c r="C106" s="42"/>
      <c r="D106" s="44"/>
      <c r="E106" s="42"/>
      <c r="F106" s="42"/>
      <c r="G106" s="42"/>
      <c r="H106" s="44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</row>
    <row r="107" spans="1:21" x14ac:dyDescent="0.25">
      <c r="A107" s="41"/>
      <c r="B107" s="42"/>
      <c r="C107" s="42"/>
      <c r="D107" s="44"/>
      <c r="E107" s="42"/>
      <c r="F107" s="42"/>
      <c r="G107" s="42"/>
      <c r="H107" s="44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</row>
    <row r="108" spans="1:21" x14ac:dyDescent="0.25">
      <c r="A108" s="41"/>
      <c r="B108" s="42"/>
      <c r="C108" s="42"/>
      <c r="D108" s="44"/>
      <c r="E108" s="42"/>
      <c r="F108" s="42"/>
      <c r="G108" s="42"/>
      <c r="H108" s="44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</row>
    <row r="109" spans="1:21" x14ac:dyDescent="0.25">
      <c r="A109" s="41"/>
      <c r="B109" s="42"/>
      <c r="C109" s="42"/>
      <c r="D109" s="44"/>
      <c r="E109" s="42"/>
      <c r="F109" s="42"/>
      <c r="G109" s="42"/>
      <c r="H109" s="44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</row>
    <row r="110" spans="1:21" x14ac:dyDescent="0.25">
      <c r="A110" s="41"/>
      <c r="B110" s="42"/>
      <c r="C110" s="42"/>
      <c r="D110" s="44"/>
      <c r="E110" s="42"/>
      <c r="F110" s="42"/>
      <c r="G110" s="42"/>
      <c r="H110" s="44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</row>
    <row r="111" spans="1:21" x14ac:dyDescent="0.25">
      <c r="A111" s="41"/>
      <c r="B111" s="42"/>
      <c r="C111" s="42"/>
      <c r="D111" s="44"/>
      <c r="E111" s="42"/>
      <c r="F111" s="42"/>
      <c r="G111" s="42"/>
      <c r="H111" s="44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</row>
    <row r="112" spans="1:21" x14ac:dyDescent="0.25">
      <c r="A112" s="41"/>
      <c r="B112" s="42"/>
      <c r="C112" s="42"/>
      <c r="D112" s="44"/>
      <c r="E112" s="42"/>
      <c r="F112" s="42"/>
      <c r="G112" s="42"/>
      <c r="H112" s="44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</row>
    <row r="113" spans="1:21" x14ac:dyDescent="0.25">
      <c r="A113" s="41"/>
      <c r="B113" s="42"/>
      <c r="C113" s="42"/>
      <c r="D113" s="44"/>
      <c r="E113" s="42"/>
      <c r="F113" s="42"/>
      <c r="G113" s="42"/>
      <c r="H113" s="44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</row>
    <row r="114" spans="1:21" x14ac:dyDescent="0.25">
      <c r="A114" s="41"/>
      <c r="B114" s="42"/>
      <c r="C114" s="42"/>
      <c r="D114" s="44"/>
      <c r="E114" s="42"/>
      <c r="F114" s="42"/>
      <c r="G114" s="42"/>
      <c r="H114" s="44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</row>
    <row r="115" spans="1:21" x14ac:dyDescent="0.25">
      <c r="A115" s="41"/>
      <c r="B115" s="42"/>
      <c r="C115" s="42"/>
      <c r="D115" s="44"/>
      <c r="E115" s="42"/>
      <c r="F115" s="42"/>
      <c r="G115" s="42"/>
      <c r="H115" s="44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</row>
    <row r="116" spans="1:21" x14ac:dyDescent="0.25">
      <c r="A116" s="41"/>
      <c r="B116" s="42"/>
      <c r="C116" s="42"/>
      <c r="D116" s="44"/>
      <c r="E116" s="42"/>
      <c r="F116" s="42"/>
      <c r="G116" s="42"/>
      <c r="H116" s="44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</row>
    <row r="117" spans="1:21" x14ac:dyDescent="0.25">
      <c r="A117" s="41"/>
      <c r="B117" s="42"/>
      <c r="C117" s="42"/>
      <c r="D117" s="44"/>
      <c r="E117" s="42"/>
      <c r="F117" s="42"/>
      <c r="G117" s="42"/>
      <c r="H117" s="44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</row>
    <row r="118" spans="1:21" x14ac:dyDescent="0.25">
      <c r="A118" s="41"/>
      <c r="B118" s="42"/>
      <c r="C118" s="42"/>
      <c r="D118" s="44"/>
      <c r="E118" s="42"/>
      <c r="F118" s="42"/>
      <c r="G118" s="42"/>
      <c r="H118" s="44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</row>
    <row r="119" spans="1:21" x14ac:dyDescent="0.25">
      <c r="A119" s="41"/>
      <c r="B119" s="42"/>
      <c r="C119" s="42"/>
      <c r="D119" s="44"/>
      <c r="E119" s="42"/>
      <c r="F119" s="42"/>
      <c r="G119" s="42"/>
      <c r="H119" s="44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</row>
    <row r="120" spans="1:21" x14ac:dyDescent="0.25">
      <c r="A120" s="41"/>
      <c r="B120" s="42"/>
      <c r="C120" s="42"/>
      <c r="D120" s="44"/>
      <c r="E120" s="42"/>
      <c r="F120" s="42"/>
      <c r="G120" s="42"/>
      <c r="H120" s="44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</row>
    <row r="121" spans="1:21" x14ac:dyDescent="0.25">
      <c r="A121" s="41"/>
      <c r="B121" s="42"/>
      <c r="C121" s="42"/>
      <c r="D121" s="44"/>
      <c r="E121" s="42"/>
      <c r="F121" s="42"/>
      <c r="G121" s="42"/>
      <c r="H121" s="44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</row>
    <row r="122" spans="1:21" x14ac:dyDescent="0.25">
      <c r="A122" s="40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</row>
    <row r="123" spans="1:21" x14ac:dyDescent="0.25">
      <c r="A123" s="40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</row>
    <row r="124" spans="1:21" x14ac:dyDescent="0.25">
      <c r="A124" s="40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</row>
    <row r="125" spans="1:21" x14ac:dyDescent="0.25">
      <c r="A125" s="40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</row>
    <row r="126" spans="1:21" x14ac:dyDescent="0.25">
      <c r="A126" s="40"/>
      <c r="B126" s="39"/>
      <c r="C126" s="15"/>
      <c r="D126" s="39"/>
      <c r="E126" s="15"/>
      <c r="F126" s="39"/>
      <c r="G126" s="15"/>
      <c r="H126" s="39"/>
      <c r="I126" s="15"/>
      <c r="J126" s="39"/>
      <c r="K126" s="15"/>
      <c r="L126" s="39"/>
      <c r="M126" s="15"/>
      <c r="N126" s="39"/>
      <c r="O126" s="15"/>
      <c r="P126" s="39"/>
      <c r="Q126" s="15"/>
      <c r="R126" s="39"/>
      <c r="S126" s="15"/>
      <c r="T126" s="39"/>
      <c r="U126" s="15"/>
    </row>
    <row r="127" spans="1:21" x14ac:dyDescent="0.2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</row>
    <row r="128" spans="1:21" x14ac:dyDescent="0.25">
      <c r="A128" s="40"/>
      <c r="B128" s="13"/>
      <c r="C128" s="45"/>
      <c r="D128" s="46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</row>
    <row r="129" spans="1:21" x14ac:dyDescent="0.2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</row>
    <row r="130" spans="1:21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</row>
    <row r="131" spans="1:21" x14ac:dyDescent="0.2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</row>
    <row r="132" spans="1:21" x14ac:dyDescent="0.2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</row>
    <row r="133" spans="1:21" x14ac:dyDescent="0.25">
      <c r="A133" s="41"/>
      <c r="B133" s="42"/>
      <c r="C133" s="43"/>
      <c r="D133" s="44"/>
      <c r="E133" s="43"/>
      <c r="F133" s="42"/>
      <c r="G133" s="42"/>
      <c r="H133" s="44"/>
      <c r="I133" s="43"/>
      <c r="J133" s="44"/>
      <c r="K133" s="43"/>
      <c r="L133" s="44"/>
      <c r="M133" s="43"/>
      <c r="N133" s="44"/>
      <c r="O133" s="43"/>
      <c r="P133" s="44"/>
      <c r="Q133" s="43"/>
      <c r="R133" s="44"/>
      <c r="S133" s="43"/>
      <c r="T133" s="44"/>
      <c r="U133" s="43"/>
    </row>
    <row r="134" spans="1:21" x14ac:dyDescent="0.25">
      <c r="A134" s="41"/>
      <c r="B134" s="42"/>
      <c r="C134" s="42"/>
      <c r="D134" s="44"/>
      <c r="E134" s="42"/>
      <c r="F134" s="42"/>
      <c r="G134" s="42"/>
      <c r="H134" s="44"/>
      <c r="I134" s="42"/>
      <c r="J134" s="44"/>
      <c r="K134" s="42"/>
      <c r="L134" s="44"/>
      <c r="M134" s="42"/>
      <c r="N134" s="44"/>
      <c r="O134" s="42"/>
      <c r="P134" s="44"/>
      <c r="Q134" s="42"/>
      <c r="R134" s="44"/>
      <c r="S134" s="42"/>
      <c r="T134" s="44"/>
      <c r="U134" s="42"/>
    </row>
    <row r="135" spans="1:21" x14ac:dyDescent="0.25">
      <c r="A135" s="41"/>
      <c r="B135" s="42"/>
      <c r="C135" s="42"/>
      <c r="D135" s="44"/>
      <c r="E135" s="42"/>
      <c r="F135" s="42"/>
      <c r="G135" s="42"/>
      <c r="H135" s="44"/>
      <c r="I135" s="42"/>
      <c r="J135" s="44"/>
      <c r="K135" s="42"/>
      <c r="L135" s="44"/>
      <c r="M135" s="42"/>
      <c r="N135" s="44"/>
      <c r="O135" s="42"/>
      <c r="P135" s="44"/>
      <c r="Q135" s="42"/>
      <c r="R135" s="44"/>
      <c r="S135" s="42"/>
      <c r="T135" s="44"/>
      <c r="U135" s="42"/>
    </row>
    <row r="136" spans="1:21" x14ac:dyDescent="0.25">
      <c r="A136" s="41"/>
      <c r="B136" s="42"/>
      <c r="C136" s="42"/>
      <c r="D136" s="44"/>
      <c r="E136" s="42"/>
      <c r="F136" s="42"/>
      <c r="G136" s="42"/>
      <c r="H136" s="44"/>
      <c r="I136" s="42"/>
      <c r="J136" s="44"/>
      <c r="K136" s="42"/>
      <c r="L136" s="44"/>
      <c r="M136" s="42"/>
      <c r="N136" s="44"/>
      <c r="O136" s="42"/>
      <c r="P136" s="44"/>
      <c r="Q136" s="42"/>
      <c r="R136" s="44"/>
      <c r="S136" s="42"/>
      <c r="T136" s="44"/>
      <c r="U136" s="42"/>
    </row>
    <row r="137" spans="1:21" x14ac:dyDescent="0.25">
      <c r="A137" s="41"/>
      <c r="B137" s="42"/>
      <c r="C137" s="42"/>
      <c r="D137" s="44"/>
      <c r="E137" s="42"/>
      <c r="F137" s="42"/>
      <c r="G137" s="42"/>
      <c r="H137" s="44"/>
      <c r="I137" s="42"/>
      <c r="J137" s="44"/>
      <c r="K137" s="42"/>
      <c r="L137" s="44"/>
      <c r="M137" s="42"/>
      <c r="N137" s="44"/>
      <c r="O137" s="42"/>
      <c r="P137" s="44"/>
      <c r="Q137" s="42"/>
      <c r="R137" s="44"/>
      <c r="S137" s="42"/>
      <c r="T137" s="44"/>
      <c r="U137" s="42"/>
    </row>
    <row r="138" spans="1:21" x14ac:dyDescent="0.25">
      <c r="A138" s="41"/>
      <c r="B138" s="42"/>
      <c r="C138" s="42"/>
      <c r="D138" s="44"/>
      <c r="E138" s="42"/>
      <c r="F138" s="42"/>
      <c r="G138" s="42"/>
      <c r="H138" s="44"/>
      <c r="I138" s="42"/>
      <c r="J138" s="44"/>
      <c r="K138" s="42"/>
      <c r="L138" s="44"/>
      <c r="M138" s="42"/>
      <c r="N138" s="44"/>
      <c r="O138" s="42"/>
      <c r="P138" s="44"/>
      <c r="Q138" s="42"/>
      <c r="R138" s="44"/>
      <c r="S138" s="42"/>
      <c r="T138" s="44"/>
      <c r="U138" s="42"/>
    </row>
    <row r="139" spans="1:21" x14ac:dyDescent="0.25">
      <c r="A139" s="41"/>
      <c r="B139" s="42"/>
      <c r="C139" s="42"/>
      <c r="D139" s="44"/>
      <c r="E139" s="42"/>
      <c r="F139" s="42"/>
      <c r="G139" s="42"/>
      <c r="H139" s="44"/>
      <c r="I139" s="42"/>
      <c r="J139" s="44"/>
      <c r="K139" s="42"/>
      <c r="L139" s="44"/>
      <c r="M139" s="42"/>
      <c r="N139" s="44"/>
      <c r="O139" s="42"/>
      <c r="P139" s="44"/>
      <c r="Q139" s="42"/>
      <c r="R139" s="44"/>
      <c r="S139" s="42"/>
      <c r="T139" s="44"/>
      <c r="U139" s="42"/>
    </row>
    <row r="140" spans="1:21" x14ac:dyDescent="0.25">
      <c r="A140" s="41"/>
      <c r="B140" s="42"/>
      <c r="C140" s="42"/>
      <c r="D140" s="44"/>
      <c r="E140" s="42"/>
      <c r="F140" s="42"/>
      <c r="G140" s="42"/>
      <c r="H140" s="44"/>
      <c r="I140" s="42"/>
      <c r="J140" s="44"/>
      <c r="K140" s="42"/>
      <c r="L140" s="44"/>
      <c r="M140" s="42"/>
      <c r="N140" s="44"/>
      <c r="O140" s="42"/>
      <c r="P140" s="44"/>
      <c r="Q140" s="42"/>
      <c r="R140" s="44"/>
      <c r="S140" s="42"/>
      <c r="T140" s="44"/>
      <c r="U140" s="42"/>
    </row>
    <row r="141" spans="1:21" x14ac:dyDescent="0.25">
      <c r="A141" s="41"/>
      <c r="B141" s="42"/>
      <c r="C141" s="42"/>
      <c r="D141" s="44"/>
      <c r="E141" s="42"/>
      <c r="F141" s="42"/>
      <c r="G141" s="42"/>
      <c r="H141" s="44"/>
      <c r="I141" s="42"/>
      <c r="J141" s="44"/>
      <c r="K141" s="42"/>
      <c r="L141" s="44"/>
      <c r="M141" s="42"/>
      <c r="N141" s="44"/>
      <c r="O141" s="42"/>
      <c r="P141" s="44"/>
      <c r="Q141" s="42"/>
      <c r="R141" s="44"/>
      <c r="S141" s="42"/>
      <c r="T141" s="44"/>
      <c r="U141" s="42"/>
    </row>
    <row r="142" spans="1:21" x14ac:dyDescent="0.25">
      <c r="A142" s="41"/>
      <c r="B142" s="42"/>
      <c r="C142" s="42"/>
      <c r="D142" s="44"/>
      <c r="E142" s="42"/>
      <c r="F142" s="42"/>
      <c r="G142" s="42"/>
      <c r="H142" s="44"/>
      <c r="I142" s="42"/>
      <c r="J142" s="44"/>
      <c r="K142" s="42"/>
      <c r="L142" s="44"/>
      <c r="M142" s="42"/>
      <c r="N142" s="44"/>
      <c r="O142" s="42"/>
      <c r="P142" s="44"/>
      <c r="Q142" s="42"/>
      <c r="R142" s="44"/>
      <c r="S142" s="42"/>
      <c r="T142" s="44"/>
      <c r="U142" s="42"/>
    </row>
    <row r="143" spans="1:21" x14ac:dyDescent="0.25">
      <c r="A143" s="41"/>
      <c r="B143" s="42"/>
      <c r="C143" s="42"/>
      <c r="D143" s="44"/>
      <c r="E143" s="42"/>
      <c r="F143" s="42"/>
      <c r="G143" s="42"/>
      <c r="H143" s="44"/>
      <c r="I143" s="42"/>
      <c r="J143" s="44"/>
      <c r="K143" s="42"/>
      <c r="L143" s="44"/>
      <c r="M143" s="42"/>
      <c r="N143" s="44"/>
      <c r="O143" s="42"/>
      <c r="P143" s="44"/>
      <c r="Q143" s="42"/>
      <c r="R143" s="44"/>
      <c r="S143" s="42"/>
      <c r="T143" s="44"/>
      <c r="U143" s="42"/>
    </row>
    <row r="144" spans="1:21" x14ac:dyDescent="0.25">
      <c r="A144" s="41"/>
      <c r="B144" s="42"/>
      <c r="C144" s="42"/>
      <c r="D144" s="44"/>
      <c r="E144" s="42"/>
      <c r="F144" s="42"/>
      <c r="G144" s="42"/>
      <c r="H144" s="44"/>
      <c r="I144" s="42"/>
      <c r="J144" s="44"/>
      <c r="K144" s="42"/>
      <c r="L144" s="44"/>
      <c r="M144" s="42"/>
      <c r="N144" s="44"/>
      <c r="O144" s="42"/>
      <c r="P144" s="44"/>
      <c r="Q144" s="42"/>
      <c r="R144" s="44"/>
      <c r="S144" s="42"/>
      <c r="T144" s="44"/>
      <c r="U144" s="42"/>
    </row>
    <row r="145" spans="1:21" x14ac:dyDescent="0.25">
      <c r="A145" s="41"/>
      <c r="B145" s="42"/>
      <c r="C145" s="42"/>
      <c r="D145" s="44"/>
      <c r="E145" s="42"/>
      <c r="F145" s="42"/>
      <c r="G145" s="42"/>
      <c r="H145" s="44"/>
      <c r="I145" s="42"/>
      <c r="J145" s="44"/>
      <c r="K145" s="42"/>
      <c r="L145" s="44"/>
      <c r="M145" s="42"/>
      <c r="N145" s="44"/>
      <c r="O145" s="42"/>
      <c r="P145" s="44"/>
      <c r="Q145" s="42"/>
      <c r="R145" s="44"/>
      <c r="S145" s="42"/>
      <c r="T145" s="44"/>
      <c r="U145" s="42"/>
    </row>
    <row r="146" spans="1:21" x14ac:dyDescent="0.25">
      <c r="A146" s="41"/>
      <c r="B146" s="42"/>
      <c r="C146" s="42"/>
      <c r="D146" s="44"/>
      <c r="E146" s="42"/>
      <c r="F146" s="42"/>
      <c r="G146" s="42"/>
      <c r="H146" s="44"/>
      <c r="I146" s="42"/>
      <c r="J146" s="44"/>
      <c r="K146" s="42"/>
      <c r="L146" s="44"/>
      <c r="M146" s="42"/>
      <c r="N146" s="44"/>
      <c r="O146" s="42"/>
      <c r="P146" s="44"/>
      <c r="Q146" s="42"/>
      <c r="R146" s="44"/>
      <c r="S146" s="42"/>
      <c r="T146" s="44"/>
      <c r="U146" s="42"/>
    </row>
    <row r="147" spans="1:21" x14ac:dyDescent="0.25">
      <c r="A147" s="41"/>
      <c r="B147" s="42"/>
      <c r="C147" s="42"/>
      <c r="D147" s="44"/>
      <c r="E147" s="42"/>
      <c r="F147" s="42"/>
      <c r="G147" s="42"/>
      <c r="H147" s="44"/>
      <c r="I147" s="42"/>
      <c r="J147" s="44"/>
      <c r="K147" s="42"/>
      <c r="L147" s="44"/>
      <c r="M147" s="42"/>
      <c r="N147" s="44"/>
      <c r="O147" s="42"/>
      <c r="P147" s="44"/>
      <c r="Q147" s="42"/>
      <c r="R147" s="44"/>
      <c r="S147" s="42"/>
      <c r="T147" s="44"/>
      <c r="U147" s="42"/>
    </row>
    <row r="148" spans="1:21" x14ac:dyDescent="0.25">
      <c r="A148" s="41"/>
      <c r="B148" s="42"/>
      <c r="C148" s="42"/>
      <c r="D148" s="44"/>
      <c r="E148" s="42"/>
      <c r="F148" s="42"/>
      <c r="G148" s="42"/>
      <c r="H148" s="44"/>
      <c r="I148" s="42"/>
      <c r="J148" s="44"/>
      <c r="K148" s="42"/>
      <c r="L148" s="44"/>
      <c r="M148" s="42"/>
      <c r="N148" s="44"/>
      <c r="O148" s="42"/>
      <c r="P148" s="44"/>
      <c r="Q148" s="42"/>
      <c r="R148" s="44"/>
      <c r="S148" s="42"/>
      <c r="T148" s="44"/>
      <c r="U148" s="42"/>
    </row>
    <row r="149" spans="1:21" x14ac:dyDescent="0.25">
      <c r="A149" s="41"/>
      <c r="B149" s="42"/>
      <c r="C149" s="42"/>
      <c r="D149" s="44"/>
      <c r="E149" s="42"/>
      <c r="F149" s="42"/>
      <c r="G149" s="42"/>
      <c r="H149" s="44"/>
      <c r="I149" s="42"/>
      <c r="J149" s="44"/>
      <c r="K149" s="42"/>
      <c r="L149" s="44"/>
      <c r="M149" s="42"/>
      <c r="N149" s="44"/>
      <c r="O149" s="42"/>
      <c r="P149" s="44"/>
      <c r="Q149" s="42"/>
      <c r="R149" s="44"/>
      <c r="S149" s="42"/>
      <c r="T149" s="44"/>
      <c r="U149" s="42"/>
    </row>
    <row r="150" spans="1:21" x14ac:dyDescent="0.25">
      <c r="A150" s="41"/>
      <c r="B150" s="42"/>
      <c r="C150" s="42"/>
      <c r="D150" s="44"/>
      <c r="E150" s="42"/>
      <c r="F150" s="42"/>
      <c r="G150" s="42"/>
      <c r="H150" s="44"/>
      <c r="I150" s="42"/>
      <c r="J150" s="44"/>
      <c r="K150" s="42"/>
      <c r="L150" s="44"/>
      <c r="M150" s="42"/>
      <c r="N150" s="44"/>
      <c r="O150" s="42"/>
      <c r="P150" s="44"/>
      <c r="Q150" s="42"/>
      <c r="R150" s="44"/>
      <c r="S150" s="42"/>
      <c r="T150" s="44"/>
      <c r="U150" s="42"/>
    </row>
    <row r="151" spans="1:21" x14ac:dyDescent="0.25">
      <c r="A151" s="41"/>
      <c r="B151" s="42"/>
      <c r="C151" s="42"/>
      <c r="D151" s="44"/>
      <c r="E151" s="42"/>
      <c r="F151" s="42"/>
      <c r="G151" s="42"/>
      <c r="H151" s="44"/>
      <c r="I151" s="42"/>
      <c r="J151" s="44"/>
      <c r="K151" s="42"/>
      <c r="L151" s="44"/>
      <c r="M151" s="42"/>
      <c r="N151" s="44"/>
      <c r="O151" s="42"/>
      <c r="P151" s="44"/>
      <c r="Q151" s="42"/>
      <c r="R151" s="44"/>
      <c r="S151" s="42"/>
      <c r="T151" s="44"/>
      <c r="U151" s="42"/>
    </row>
    <row r="152" spans="1:21" x14ac:dyDescent="0.25">
      <c r="A152" s="41"/>
      <c r="B152" s="42"/>
      <c r="C152" s="42"/>
      <c r="D152" s="44"/>
      <c r="E152" s="42"/>
      <c r="F152" s="42"/>
      <c r="G152" s="42"/>
      <c r="H152" s="44"/>
      <c r="I152" s="42"/>
      <c r="J152" s="44"/>
      <c r="K152" s="42"/>
      <c r="L152" s="44"/>
      <c r="M152" s="42"/>
      <c r="N152" s="44"/>
      <c r="O152" s="42"/>
      <c r="P152" s="44"/>
      <c r="Q152" s="42"/>
      <c r="R152" s="44"/>
      <c r="S152" s="42"/>
      <c r="T152" s="44"/>
      <c r="U152" s="42"/>
    </row>
    <row r="153" spans="1:21" x14ac:dyDescent="0.25">
      <c r="A153" s="41"/>
      <c r="B153" s="42"/>
      <c r="C153" s="42"/>
      <c r="D153" s="44"/>
      <c r="E153" s="42"/>
      <c r="F153" s="42"/>
      <c r="G153" s="42"/>
      <c r="H153" s="44"/>
      <c r="I153" s="42"/>
      <c r="J153" s="44"/>
      <c r="K153" s="42"/>
      <c r="L153" s="44"/>
      <c r="M153" s="42"/>
      <c r="N153" s="44"/>
      <c r="O153" s="42"/>
      <c r="P153" s="44"/>
      <c r="Q153" s="42"/>
      <c r="R153" s="44"/>
      <c r="S153" s="42"/>
      <c r="T153" s="44"/>
      <c r="U153" s="42"/>
    </row>
    <row r="154" spans="1:21" x14ac:dyDescent="0.25">
      <c r="A154" s="41"/>
      <c r="B154" s="42"/>
      <c r="C154" s="42"/>
      <c r="D154" s="44"/>
      <c r="E154" s="42"/>
      <c r="F154" s="42"/>
      <c r="G154" s="42"/>
      <c r="H154" s="44"/>
      <c r="I154" s="42"/>
      <c r="J154" s="44"/>
      <c r="K154" s="42"/>
      <c r="L154" s="44"/>
      <c r="M154" s="42"/>
      <c r="N154" s="44"/>
      <c r="O154" s="42"/>
      <c r="P154" s="44"/>
      <c r="Q154" s="42"/>
      <c r="R154" s="44"/>
      <c r="S154" s="42"/>
      <c r="T154" s="44"/>
      <c r="U154" s="42"/>
    </row>
    <row r="155" spans="1:21" x14ac:dyDescent="0.25">
      <c r="A155" s="41"/>
      <c r="B155" s="42"/>
      <c r="C155" s="42"/>
      <c r="D155" s="44"/>
      <c r="E155" s="42"/>
      <c r="F155" s="42"/>
      <c r="G155" s="42"/>
      <c r="H155" s="44"/>
      <c r="I155" s="42"/>
      <c r="J155" s="44"/>
      <c r="K155" s="42"/>
      <c r="L155" s="44"/>
      <c r="M155" s="42"/>
      <c r="N155" s="44"/>
      <c r="O155" s="42"/>
      <c r="P155" s="44"/>
      <c r="Q155" s="42"/>
      <c r="R155" s="44"/>
      <c r="S155" s="42"/>
      <c r="T155" s="44"/>
      <c r="U155" s="42"/>
    </row>
    <row r="156" spans="1:21" x14ac:dyDescent="0.25">
      <c r="A156" s="41"/>
      <c r="B156" s="42"/>
      <c r="C156" s="42"/>
      <c r="D156" s="44"/>
      <c r="E156" s="42"/>
      <c r="F156" s="42"/>
      <c r="G156" s="42"/>
      <c r="H156" s="44"/>
      <c r="I156" s="42"/>
      <c r="J156" s="44"/>
      <c r="K156" s="42"/>
      <c r="L156" s="44"/>
      <c r="M156" s="42"/>
      <c r="N156" s="44"/>
      <c r="O156" s="42"/>
      <c r="P156" s="44"/>
      <c r="Q156" s="42"/>
      <c r="R156" s="44"/>
      <c r="S156" s="42"/>
      <c r="T156" s="44"/>
      <c r="U156" s="42"/>
    </row>
    <row r="157" spans="1:21" x14ac:dyDescent="0.25">
      <c r="A157" s="41"/>
      <c r="B157" s="42"/>
      <c r="C157" s="42"/>
      <c r="D157" s="44"/>
      <c r="E157" s="42"/>
      <c r="F157" s="42"/>
      <c r="G157" s="42"/>
      <c r="H157" s="44"/>
      <c r="I157" s="42"/>
      <c r="J157" s="44"/>
      <c r="K157" s="42"/>
      <c r="L157" s="44"/>
      <c r="M157" s="42"/>
      <c r="N157" s="44"/>
      <c r="O157" s="42"/>
      <c r="P157" s="44"/>
      <c r="Q157" s="42"/>
      <c r="R157" s="44"/>
      <c r="S157" s="42"/>
      <c r="T157" s="44"/>
      <c r="U157" s="42"/>
    </row>
    <row r="158" spans="1:21" x14ac:dyDescent="0.25">
      <c r="A158" s="41"/>
      <c r="B158" s="42"/>
      <c r="C158" s="42"/>
      <c r="D158" s="44"/>
      <c r="E158" s="42"/>
      <c r="F158" s="42"/>
      <c r="G158" s="42"/>
      <c r="H158" s="44"/>
      <c r="I158" s="42"/>
      <c r="J158" s="44"/>
      <c r="K158" s="42"/>
      <c r="L158" s="44"/>
      <c r="M158" s="42"/>
      <c r="N158" s="44"/>
      <c r="O158" s="42"/>
      <c r="P158" s="44"/>
      <c r="Q158" s="42"/>
      <c r="R158" s="44"/>
      <c r="S158" s="42"/>
      <c r="T158" s="44"/>
      <c r="U158" s="42"/>
    </row>
    <row r="159" spans="1:21" x14ac:dyDescent="0.25">
      <c r="A159" s="41"/>
      <c r="B159" s="42"/>
      <c r="C159" s="42"/>
      <c r="D159" s="44"/>
      <c r="E159" s="42"/>
      <c r="F159" s="42"/>
      <c r="G159" s="42"/>
      <c r="H159" s="44"/>
      <c r="I159" s="42"/>
      <c r="J159" s="44"/>
      <c r="K159" s="42"/>
      <c r="L159" s="44"/>
      <c r="M159" s="42"/>
      <c r="N159" s="44"/>
      <c r="O159" s="42"/>
      <c r="P159" s="44"/>
      <c r="Q159" s="42"/>
      <c r="R159" s="44"/>
      <c r="S159" s="42"/>
      <c r="T159" s="44"/>
      <c r="U159" s="42"/>
    </row>
    <row r="160" spans="1:21" x14ac:dyDescent="0.25">
      <c r="A160" s="41"/>
      <c r="B160" s="42"/>
      <c r="C160" s="42"/>
      <c r="D160" s="44"/>
      <c r="E160" s="42"/>
      <c r="F160" s="42"/>
      <c r="G160" s="42"/>
      <c r="H160" s="44"/>
      <c r="I160" s="42"/>
      <c r="J160" s="44"/>
      <c r="K160" s="42"/>
      <c r="L160" s="44"/>
      <c r="M160" s="42"/>
      <c r="N160" s="44"/>
      <c r="O160" s="42"/>
      <c r="P160" s="44"/>
      <c r="Q160" s="42"/>
      <c r="R160" s="44"/>
      <c r="S160" s="42"/>
      <c r="T160" s="44"/>
      <c r="U160" s="42"/>
    </row>
    <row r="161" spans="1:21" x14ac:dyDescent="0.25">
      <c r="A161" s="41"/>
      <c r="B161" s="42"/>
      <c r="C161" s="42"/>
      <c r="D161" s="44"/>
      <c r="E161" s="42"/>
      <c r="F161" s="42"/>
      <c r="G161" s="42"/>
      <c r="H161" s="44"/>
      <c r="I161" s="42"/>
      <c r="J161" s="44"/>
      <c r="K161" s="42"/>
      <c r="L161" s="44"/>
      <c r="M161" s="42"/>
      <c r="N161" s="44"/>
      <c r="O161" s="42"/>
      <c r="P161" s="44"/>
      <c r="Q161" s="42"/>
      <c r="R161" s="44"/>
      <c r="S161" s="42"/>
      <c r="T161" s="44"/>
      <c r="U161" s="42"/>
    </row>
    <row r="162" spans="1:21" x14ac:dyDescent="0.25">
      <c r="A162" s="41"/>
      <c r="B162" s="42"/>
      <c r="C162" s="42"/>
      <c r="D162" s="44"/>
      <c r="E162" s="42"/>
      <c r="F162" s="42"/>
      <c r="G162" s="42"/>
      <c r="H162" s="44"/>
      <c r="I162" s="42"/>
      <c r="J162" s="44"/>
      <c r="K162" s="42"/>
      <c r="L162" s="44"/>
      <c r="M162" s="42"/>
      <c r="N162" s="44"/>
      <c r="O162" s="42"/>
      <c r="P162" s="44"/>
      <c r="Q162" s="42"/>
      <c r="R162" s="44"/>
      <c r="S162" s="42"/>
      <c r="T162" s="44"/>
      <c r="U162" s="42"/>
    </row>
    <row r="163" spans="1:21" x14ac:dyDescent="0.25">
      <c r="A163" s="41"/>
      <c r="B163" s="42"/>
      <c r="C163" s="42"/>
      <c r="D163" s="44"/>
      <c r="E163" s="42"/>
      <c r="F163" s="42"/>
      <c r="G163" s="42"/>
      <c r="H163" s="44"/>
      <c r="I163" s="42"/>
      <c r="J163" s="44"/>
      <c r="K163" s="42"/>
      <c r="L163" s="44"/>
      <c r="M163" s="42"/>
      <c r="N163" s="44"/>
      <c r="O163" s="42"/>
      <c r="P163" s="44"/>
      <c r="Q163" s="42"/>
      <c r="R163" s="44"/>
      <c r="S163" s="42"/>
      <c r="T163" s="44"/>
      <c r="U163" s="42"/>
    </row>
    <row r="164" spans="1:21" x14ac:dyDescent="0.25">
      <c r="A164" s="41"/>
      <c r="B164" s="42"/>
      <c r="C164" s="42"/>
      <c r="D164" s="44"/>
      <c r="E164" s="42"/>
      <c r="F164" s="42"/>
      <c r="G164" s="42"/>
      <c r="H164" s="44"/>
      <c r="I164" s="42"/>
      <c r="J164" s="44"/>
      <c r="K164" s="42"/>
      <c r="L164" s="44"/>
      <c r="M164" s="42"/>
      <c r="N164" s="44"/>
      <c r="O164" s="42"/>
      <c r="P164" s="44"/>
      <c r="Q164" s="42"/>
      <c r="R164" s="44"/>
      <c r="S164" s="42"/>
      <c r="T164" s="44"/>
      <c r="U164" s="42"/>
    </row>
    <row r="165" spans="1:21" x14ac:dyDescent="0.25">
      <c r="A165" s="41"/>
      <c r="B165" s="42"/>
      <c r="C165" s="42"/>
      <c r="D165" s="44"/>
      <c r="E165" s="42"/>
      <c r="F165" s="42"/>
      <c r="G165" s="42"/>
      <c r="H165" s="44"/>
      <c r="I165" s="42"/>
      <c r="J165" s="44"/>
      <c r="K165" s="42"/>
      <c r="L165" s="44"/>
      <c r="M165" s="42"/>
      <c r="N165" s="44"/>
      <c r="O165" s="42"/>
      <c r="P165" s="44"/>
      <c r="Q165" s="42"/>
      <c r="R165" s="44"/>
      <c r="S165" s="42"/>
      <c r="T165" s="44"/>
      <c r="U165" s="42"/>
    </row>
    <row r="166" spans="1:21" x14ac:dyDescent="0.25">
      <c r="A166" s="41"/>
      <c r="B166" s="42"/>
      <c r="C166" s="42"/>
      <c r="D166" s="44"/>
      <c r="E166" s="42"/>
      <c r="F166" s="42"/>
      <c r="G166" s="42"/>
      <c r="H166" s="44"/>
      <c r="I166" s="42"/>
      <c r="J166" s="44"/>
      <c r="K166" s="42"/>
      <c r="L166" s="44"/>
      <c r="M166" s="42"/>
      <c r="N166" s="44"/>
      <c r="O166" s="42"/>
      <c r="P166" s="44"/>
      <c r="Q166" s="42"/>
      <c r="R166" s="44"/>
      <c r="S166" s="42"/>
      <c r="T166" s="44"/>
      <c r="U166" s="42"/>
    </row>
    <row r="167" spans="1:21" x14ac:dyDescent="0.25">
      <c r="A167" s="41"/>
      <c r="B167" s="42"/>
      <c r="C167" s="42"/>
      <c r="D167" s="44"/>
      <c r="E167" s="42"/>
      <c r="F167" s="42"/>
      <c r="G167" s="42"/>
      <c r="H167" s="44"/>
      <c r="I167" s="42"/>
      <c r="J167" s="44"/>
      <c r="K167" s="42"/>
      <c r="L167" s="44"/>
      <c r="M167" s="42"/>
      <c r="N167" s="44"/>
      <c r="O167" s="42"/>
      <c r="P167" s="44"/>
      <c r="Q167" s="42"/>
      <c r="R167" s="44"/>
      <c r="S167" s="42"/>
      <c r="T167" s="44"/>
      <c r="U167" s="42"/>
    </row>
    <row r="168" spans="1:21" x14ac:dyDescent="0.25">
      <c r="A168" s="41"/>
      <c r="B168" s="42"/>
      <c r="C168" s="42"/>
      <c r="D168" s="44"/>
      <c r="E168" s="42"/>
      <c r="F168" s="42"/>
      <c r="G168" s="42"/>
      <c r="H168" s="44"/>
      <c r="I168" s="42"/>
      <c r="J168" s="44"/>
      <c r="K168" s="42"/>
      <c r="L168" s="44"/>
      <c r="M168" s="42"/>
      <c r="N168" s="44"/>
      <c r="O168" s="42"/>
      <c r="P168" s="44"/>
      <c r="Q168" s="42"/>
      <c r="R168" s="44"/>
      <c r="S168" s="42"/>
      <c r="T168" s="44"/>
      <c r="U168" s="42"/>
    </row>
    <row r="169" spans="1:21" x14ac:dyDescent="0.25">
      <c r="A169" s="41"/>
      <c r="B169" s="42"/>
      <c r="C169" s="42"/>
      <c r="D169" s="44"/>
      <c r="E169" s="42"/>
      <c r="F169" s="42"/>
      <c r="G169" s="42"/>
      <c r="H169" s="44"/>
      <c r="I169" s="42"/>
      <c r="J169" s="44"/>
      <c r="K169" s="42"/>
      <c r="L169" s="44"/>
      <c r="M169" s="42"/>
      <c r="N169" s="44"/>
      <c r="O169" s="42"/>
      <c r="P169" s="44"/>
      <c r="Q169" s="42"/>
      <c r="R169" s="44"/>
      <c r="S169" s="42"/>
      <c r="T169" s="44"/>
      <c r="U169" s="42"/>
    </row>
    <row r="170" spans="1:21" x14ac:dyDescent="0.25">
      <c r="A170" s="41"/>
      <c r="B170" s="42"/>
      <c r="C170" s="42"/>
      <c r="D170" s="44"/>
      <c r="E170" s="42"/>
      <c r="F170" s="42"/>
      <c r="G170" s="42"/>
      <c r="H170" s="44"/>
      <c r="I170" s="42"/>
      <c r="J170" s="44"/>
      <c r="K170" s="42"/>
      <c r="L170" s="44"/>
      <c r="M170" s="42"/>
      <c r="N170" s="44"/>
      <c r="O170" s="42"/>
      <c r="P170" s="44"/>
      <c r="Q170" s="42"/>
      <c r="R170" s="44"/>
      <c r="S170" s="42"/>
      <c r="T170" s="44"/>
      <c r="U170" s="42"/>
    </row>
    <row r="171" spans="1:21" x14ac:dyDescent="0.25">
      <c r="A171" s="41"/>
      <c r="B171" s="42"/>
      <c r="C171" s="42"/>
      <c r="D171" s="44"/>
      <c r="E171" s="42"/>
      <c r="F171" s="42"/>
      <c r="G171" s="42"/>
      <c r="H171" s="44"/>
      <c r="I171" s="42"/>
      <c r="J171" s="44"/>
      <c r="K171" s="42"/>
      <c r="L171" s="44"/>
      <c r="M171" s="42"/>
      <c r="N171" s="44"/>
      <c r="O171" s="42"/>
      <c r="P171" s="44"/>
      <c r="Q171" s="42"/>
      <c r="R171" s="44"/>
      <c r="S171" s="42"/>
      <c r="T171" s="44"/>
      <c r="U171" s="42"/>
    </row>
    <row r="172" spans="1:21" x14ac:dyDescent="0.25">
      <c r="A172" s="41"/>
      <c r="B172" s="42"/>
      <c r="C172" s="42"/>
      <c r="D172" s="44"/>
      <c r="E172" s="42"/>
      <c r="F172" s="42"/>
      <c r="G172" s="42"/>
      <c r="H172" s="44"/>
      <c r="I172" s="42"/>
      <c r="J172" s="44"/>
      <c r="K172" s="42"/>
      <c r="L172" s="44"/>
      <c r="M172" s="42"/>
      <c r="N172" s="44"/>
      <c r="O172" s="42"/>
      <c r="P172" s="44"/>
      <c r="Q172" s="42"/>
      <c r="R172" s="44"/>
      <c r="S172" s="42"/>
      <c r="T172" s="44"/>
      <c r="U172" s="42"/>
    </row>
    <row r="173" spans="1:21" x14ac:dyDescent="0.25">
      <c r="A173" s="41"/>
      <c r="B173" s="42"/>
      <c r="C173" s="42"/>
      <c r="D173" s="44"/>
      <c r="E173" s="42"/>
      <c r="F173" s="42"/>
      <c r="G173" s="42"/>
      <c r="H173" s="44"/>
      <c r="I173" s="42"/>
      <c r="J173" s="44"/>
      <c r="K173" s="42"/>
      <c r="L173" s="44"/>
      <c r="M173" s="42"/>
      <c r="N173" s="44"/>
      <c r="O173" s="42"/>
      <c r="P173" s="44"/>
      <c r="Q173" s="42"/>
      <c r="R173" s="44"/>
      <c r="S173" s="42"/>
      <c r="T173" s="44"/>
      <c r="U173" s="42"/>
    </row>
    <row r="174" spans="1:21" x14ac:dyDescent="0.25">
      <c r="A174" s="41"/>
      <c r="B174" s="42"/>
      <c r="C174" s="42"/>
      <c r="D174" s="44"/>
      <c r="E174" s="42"/>
      <c r="F174" s="42"/>
      <c r="G174" s="42"/>
      <c r="H174" s="44"/>
      <c r="I174" s="42"/>
      <c r="J174" s="44"/>
      <c r="K174" s="42"/>
      <c r="L174" s="44"/>
      <c r="M174" s="42"/>
      <c r="N174" s="44"/>
      <c r="O174" s="42"/>
      <c r="P174" s="44"/>
      <c r="Q174" s="42"/>
      <c r="R174" s="44"/>
      <c r="S174" s="42"/>
      <c r="T174" s="44"/>
      <c r="U174" s="42"/>
    </row>
    <row r="175" spans="1:21" x14ac:dyDescent="0.25">
      <c r="A175" s="41"/>
      <c r="B175" s="42"/>
      <c r="C175" s="42"/>
      <c r="D175" s="44"/>
      <c r="E175" s="42"/>
      <c r="F175" s="42"/>
      <c r="G175" s="42"/>
      <c r="H175" s="44"/>
      <c r="I175" s="42"/>
      <c r="J175" s="44"/>
      <c r="K175" s="42"/>
      <c r="L175" s="44"/>
      <c r="M175" s="42"/>
      <c r="N175" s="44"/>
      <c r="O175" s="42"/>
      <c r="P175" s="44"/>
      <c r="Q175" s="42"/>
      <c r="R175" s="44"/>
      <c r="S175" s="42"/>
      <c r="T175" s="44"/>
      <c r="U175" s="42"/>
    </row>
    <row r="176" spans="1:21" x14ac:dyDescent="0.25">
      <c r="A176" s="41"/>
      <c r="B176" s="42"/>
      <c r="C176" s="42"/>
      <c r="D176" s="44"/>
      <c r="E176" s="42"/>
      <c r="F176" s="42"/>
      <c r="G176" s="42"/>
      <c r="H176" s="44"/>
      <c r="I176" s="42"/>
      <c r="J176" s="44"/>
      <c r="K176" s="42"/>
      <c r="L176" s="44"/>
      <c r="M176" s="42"/>
      <c r="N176" s="44"/>
      <c r="O176" s="42"/>
      <c r="P176" s="44"/>
      <c r="Q176" s="42"/>
      <c r="R176" s="44"/>
      <c r="S176" s="42"/>
      <c r="T176" s="44"/>
      <c r="U176" s="42"/>
    </row>
    <row r="177" spans="1:21" x14ac:dyDescent="0.25">
      <c r="A177" s="41"/>
      <c r="B177" s="42"/>
      <c r="C177" s="42"/>
      <c r="D177" s="44"/>
      <c r="E177" s="42"/>
      <c r="F177" s="42"/>
      <c r="G177" s="42"/>
      <c r="H177" s="44"/>
      <c r="I177" s="42"/>
      <c r="J177" s="44"/>
      <c r="K177" s="42"/>
      <c r="L177" s="44"/>
      <c r="M177" s="42"/>
      <c r="N177" s="44"/>
      <c r="O177" s="42"/>
      <c r="P177" s="44"/>
      <c r="Q177" s="42"/>
      <c r="R177" s="44"/>
      <c r="S177" s="42"/>
      <c r="T177" s="44"/>
      <c r="U177" s="42"/>
    </row>
    <row r="178" spans="1:21" x14ac:dyDescent="0.25">
      <c r="A178" s="41"/>
      <c r="B178" s="42"/>
      <c r="C178" s="42"/>
      <c r="D178" s="44"/>
      <c r="E178" s="42"/>
      <c r="F178" s="42"/>
      <c r="G178" s="42"/>
      <c r="H178" s="44"/>
      <c r="I178" s="42"/>
      <c r="J178" s="44"/>
      <c r="K178" s="42"/>
      <c r="L178" s="44"/>
      <c r="M178" s="42"/>
      <c r="N178" s="44"/>
      <c r="O178" s="42"/>
      <c r="P178" s="44"/>
      <c r="Q178" s="42"/>
      <c r="R178" s="44"/>
      <c r="S178" s="42"/>
      <c r="T178" s="44"/>
      <c r="U178" s="42"/>
    </row>
    <row r="179" spans="1:21" x14ac:dyDescent="0.25">
      <c r="A179" s="41"/>
      <c r="B179" s="42"/>
      <c r="C179" s="42"/>
      <c r="D179" s="44"/>
      <c r="E179" s="42"/>
      <c r="F179" s="42"/>
      <c r="G179" s="42"/>
      <c r="H179" s="44"/>
      <c r="I179" s="42"/>
      <c r="J179" s="44"/>
      <c r="K179" s="42"/>
      <c r="L179" s="44"/>
      <c r="M179" s="42"/>
      <c r="N179" s="44"/>
      <c r="O179" s="42"/>
      <c r="P179" s="44"/>
      <c r="Q179" s="42"/>
      <c r="R179" s="44"/>
      <c r="S179" s="42"/>
      <c r="T179" s="44"/>
      <c r="U179" s="42"/>
    </row>
    <row r="180" spans="1:21" x14ac:dyDescent="0.25">
      <c r="A180" s="41"/>
      <c r="B180" s="42"/>
      <c r="C180" s="42"/>
      <c r="D180" s="44"/>
      <c r="E180" s="42"/>
      <c r="F180" s="42"/>
      <c r="G180" s="42"/>
      <c r="H180" s="44"/>
      <c r="I180" s="42"/>
      <c r="J180" s="44"/>
      <c r="K180" s="42"/>
      <c r="L180" s="44"/>
      <c r="M180" s="42"/>
      <c r="N180" s="44"/>
      <c r="O180" s="42"/>
      <c r="P180" s="44"/>
      <c r="Q180" s="42"/>
      <c r="R180" s="44"/>
      <c r="S180" s="42"/>
      <c r="T180" s="44"/>
      <c r="U180" s="42"/>
    </row>
    <row r="181" spans="1:21" x14ac:dyDescent="0.25">
      <c r="A181" s="41"/>
      <c r="B181" s="42"/>
      <c r="C181" s="42"/>
      <c r="D181" s="44"/>
      <c r="E181" s="42"/>
      <c r="F181" s="42"/>
      <c r="G181" s="42"/>
      <c r="H181" s="44"/>
      <c r="I181" s="42"/>
      <c r="J181" s="44"/>
      <c r="K181" s="42"/>
      <c r="L181" s="44"/>
      <c r="M181" s="42"/>
      <c r="N181" s="44"/>
      <c r="O181" s="42"/>
      <c r="P181" s="44"/>
      <c r="Q181" s="42"/>
      <c r="R181" s="44"/>
      <c r="S181" s="42"/>
      <c r="T181" s="44"/>
      <c r="U181" s="42"/>
    </row>
    <row r="182" spans="1:21" x14ac:dyDescent="0.25">
      <c r="A182" s="41"/>
      <c r="B182" s="42"/>
      <c r="C182" s="42"/>
      <c r="D182" s="44"/>
      <c r="E182" s="42"/>
      <c r="F182" s="42"/>
      <c r="G182" s="42"/>
      <c r="H182" s="44"/>
      <c r="I182" s="42"/>
      <c r="J182" s="44"/>
      <c r="K182" s="42"/>
      <c r="L182" s="44"/>
      <c r="M182" s="42"/>
      <c r="N182" s="44"/>
      <c r="O182" s="42"/>
      <c r="P182" s="44"/>
      <c r="Q182" s="42"/>
      <c r="R182" s="44"/>
      <c r="S182" s="42"/>
      <c r="T182" s="44"/>
      <c r="U182" s="42"/>
    </row>
    <row r="183" spans="1:21" x14ac:dyDescent="0.25">
      <c r="A183" s="41"/>
      <c r="B183" s="42"/>
      <c r="C183" s="42"/>
      <c r="D183" s="44"/>
      <c r="E183" s="42"/>
      <c r="F183" s="42"/>
      <c r="G183" s="42"/>
      <c r="H183" s="44"/>
      <c r="I183" s="42"/>
      <c r="J183" s="44"/>
      <c r="K183" s="42"/>
      <c r="L183" s="44"/>
      <c r="M183" s="42"/>
      <c r="N183" s="44"/>
      <c r="O183" s="42"/>
      <c r="P183" s="44"/>
      <c r="Q183" s="42"/>
      <c r="R183" s="44"/>
      <c r="S183" s="42"/>
      <c r="T183" s="44"/>
      <c r="U183" s="42"/>
    </row>
    <row r="184" spans="1:21" x14ac:dyDescent="0.25">
      <c r="A184" s="41"/>
      <c r="B184" s="42"/>
      <c r="C184" s="42"/>
      <c r="D184" s="44"/>
      <c r="E184" s="42"/>
      <c r="F184" s="42"/>
      <c r="G184" s="42"/>
      <c r="H184" s="44"/>
      <c r="I184" s="42"/>
      <c r="J184" s="44"/>
      <c r="K184" s="42"/>
      <c r="L184" s="44"/>
      <c r="M184" s="42"/>
      <c r="N184" s="44"/>
      <c r="O184" s="42"/>
      <c r="P184" s="44"/>
      <c r="Q184" s="42"/>
      <c r="R184" s="44"/>
      <c r="S184" s="42"/>
      <c r="T184" s="44"/>
      <c r="U184" s="42"/>
    </row>
    <row r="185" spans="1:21" x14ac:dyDescent="0.25">
      <c r="A185" s="41"/>
      <c r="B185" s="42"/>
      <c r="C185" s="42"/>
      <c r="D185" s="44"/>
      <c r="E185" s="42"/>
      <c r="F185" s="42"/>
      <c r="G185" s="42"/>
      <c r="H185" s="44"/>
      <c r="I185" s="42"/>
      <c r="J185" s="44"/>
      <c r="K185" s="42"/>
      <c r="L185" s="44"/>
      <c r="M185" s="42"/>
      <c r="N185" s="44"/>
      <c r="O185" s="42"/>
      <c r="P185" s="44"/>
      <c r="Q185" s="42"/>
      <c r="R185" s="44"/>
      <c r="S185" s="42"/>
      <c r="T185" s="44"/>
      <c r="U185" s="42"/>
    </row>
    <row r="186" spans="1:21" x14ac:dyDescent="0.25">
      <c r="A186" s="40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</row>
    <row r="187" spans="1:21" x14ac:dyDescent="0.25">
      <c r="A187" s="40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</row>
    <row r="188" spans="1:21" x14ac:dyDescent="0.25">
      <c r="A188" s="40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</row>
    <row r="189" spans="1:21" x14ac:dyDescent="0.25">
      <c r="A189" s="40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</row>
    <row r="190" spans="1:21" x14ac:dyDescent="0.25">
      <c r="A190" s="40"/>
      <c r="B190" s="39"/>
      <c r="C190" s="15"/>
      <c r="D190" s="39"/>
      <c r="E190" s="15"/>
      <c r="F190" s="39"/>
      <c r="G190" s="15"/>
      <c r="H190" s="39"/>
      <c r="I190" s="15"/>
      <c r="J190" s="39"/>
      <c r="K190" s="15"/>
      <c r="L190" s="39"/>
      <c r="M190" s="15"/>
      <c r="N190" s="39"/>
      <c r="O190" s="15"/>
      <c r="P190" s="39"/>
      <c r="Q190" s="15"/>
      <c r="R190" s="39"/>
      <c r="S190" s="15"/>
      <c r="T190" s="39"/>
      <c r="U190" s="15"/>
    </row>
    <row r="191" spans="1:21" x14ac:dyDescent="0.25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</row>
    <row r="192" spans="1:21" x14ac:dyDescent="0.25">
      <c r="A192" s="40"/>
      <c r="B192" s="13"/>
      <c r="C192" s="45"/>
      <c r="D192" s="46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</row>
    <row r="193" spans="1:21" x14ac:dyDescent="0.25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</row>
  </sheetData>
  <mergeCells count="11">
    <mergeCell ref="L4:M4"/>
    <mergeCell ref="N4:O4"/>
    <mergeCell ref="P4:Q4"/>
    <mergeCell ref="R4:S4"/>
    <mergeCell ref="T4:U4"/>
    <mergeCell ref="J4:K4"/>
    <mergeCell ref="A2:H2"/>
    <mergeCell ref="B4:C4"/>
    <mergeCell ref="D4:E4"/>
    <mergeCell ref="F4:G4"/>
    <mergeCell ref="H4:I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0"/>
  <sheetViews>
    <sheetView zoomScale="80" zoomScaleNormal="80" workbookViewId="0">
      <pane ySplit="5" topLeftCell="A27" activePane="bottomLeft" state="frozen"/>
      <selection pane="bottomLeft" activeCell="D66" sqref="D66"/>
    </sheetView>
  </sheetViews>
  <sheetFormatPr baseColWidth="10" defaultRowHeight="15" x14ac:dyDescent="0.25"/>
  <cols>
    <col min="1" max="1" width="22.7109375" customWidth="1"/>
    <col min="2" max="2" width="14" customWidth="1"/>
    <col min="3" max="3" width="13.85546875" customWidth="1"/>
    <col min="4" max="4" width="14.140625" customWidth="1"/>
    <col min="5" max="5" width="13.42578125" customWidth="1"/>
    <col min="6" max="6" width="14.140625" customWidth="1"/>
    <col min="7" max="7" width="13.7109375" customWidth="1"/>
  </cols>
  <sheetData>
    <row r="2" spans="1:9" ht="18.75" x14ac:dyDescent="0.3">
      <c r="A2" s="73" t="s">
        <v>55</v>
      </c>
      <c r="B2" s="73"/>
      <c r="C2" s="73"/>
      <c r="D2" s="73"/>
      <c r="E2" s="73"/>
      <c r="F2" s="73"/>
      <c r="G2" s="73"/>
      <c r="H2" s="73"/>
    </row>
    <row r="4" spans="1:9" ht="15.75" thickBot="1" x14ac:dyDescent="0.3">
      <c r="B4" s="74" t="s">
        <v>90</v>
      </c>
      <c r="C4" s="74"/>
      <c r="D4" s="74" t="s">
        <v>91</v>
      </c>
      <c r="E4" s="74"/>
      <c r="F4" s="74" t="s">
        <v>92</v>
      </c>
      <c r="G4" s="74"/>
    </row>
    <row r="5" spans="1:9" x14ac:dyDescent="0.25">
      <c r="A5" s="1" t="s">
        <v>48</v>
      </c>
      <c r="B5" s="4" t="s">
        <v>44</v>
      </c>
      <c r="C5" s="5" t="s">
        <v>4</v>
      </c>
      <c r="D5" s="4" t="s">
        <v>45</v>
      </c>
      <c r="E5" s="5" t="s">
        <v>5</v>
      </c>
      <c r="F5" s="4" t="s">
        <v>46</v>
      </c>
      <c r="G5" s="5" t="s">
        <v>6</v>
      </c>
      <c r="H5" s="6"/>
      <c r="I5" s="6"/>
    </row>
    <row r="6" spans="1:9" s="28" customFormat="1" x14ac:dyDescent="0.25">
      <c r="A6" s="29">
        <v>0</v>
      </c>
      <c r="B6" s="23">
        <v>8.5</v>
      </c>
      <c r="C6" s="24" t="s">
        <v>12</v>
      </c>
      <c r="D6" s="23">
        <v>9</v>
      </c>
      <c r="E6" s="24" t="s">
        <v>12</v>
      </c>
      <c r="F6" s="23">
        <v>12.5</v>
      </c>
      <c r="G6" s="24" t="s">
        <v>12</v>
      </c>
      <c r="H6" s="26"/>
      <c r="I6" s="27"/>
    </row>
    <row r="7" spans="1:9" x14ac:dyDescent="0.25">
      <c r="A7" s="2">
        <v>5</v>
      </c>
      <c r="B7" s="10">
        <v>7</v>
      </c>
      <c r="C7" s="9">
        <f>POWER(B7-B6,2)</f>
        <v>2.25</v>
      </c>
      <c r="D7" s="10">
        <v>8.5</v>
      </c>
      <c r="E7" s="9">
        <f>POWER(D7-D6,2)</f>
        <v>0.25</v>
      </c>
      <c r="F7" s="10">
        <v>12</v>
      </c>
      <c r="G7" s="9">
        <f>POWER(F7-F6,2)</f>
        <v>0.25</v>
      </c>
      <c r="H7" s="6"/>
      <c r="I7" s="6"/>
    </row>
    <row r="8" spans="1:9" x14ac:dyDescent="0.25">
      <c r="A8" s="2">
        <v>10</v>
      </c>
      <c r="B8" s="10">
        <v>6</v>
      </c>
      <c r="C8" s="9">
        <f t="shared" ref="C8:C58" si="0">POWER(B8-B7,2)</f>
        <v>1</v>
      </c>
      <c r="D8" s="10">
        <v>7.5</v>
      </c>
      <c r="E8" s="9">
        <f t="shared" ref="E8:E58" si="1">POWER(D8-D7,2)</f>
        <v>1</v>
      </c>
      <c r="F8" s="10">
        <v>11</v>
      </c>
      <c r="G8" s="9">
        <f t="shared" ref="G8:G58" si="2">POWER(F8-F7,2)</f>
        <v>1</v>
      </c>
      <c r="H8" s="6"/>
      <c r="I8" s="6"/>
    </row>
    <row r="9" spans="1:9" x14ac:dyDescent="0.25">
      <c r="A9" s="2">
        <v>15</v>
      </c>
      <c r="B9" s="10">
        <v>5</v>
      </c>
      <c r="C9" s="9">
        <f t="shared" si="0"/>
        <v>1</v>
      </c>
      <c r="D9" s="10">
        <v>7.5</v>
      </c>
      <c r="E9" s="9">
        <f t="shared" si="1"/>
        <v>0</v>
      </c>
      <c r="F9" s="10">
        <v>9.5</v>
      </c>
      <c r="G9" s="9">
        <f t="shared" si="2"/>
        <v>2.25</v>
      </c>
      <c r="H9" s="6"/>
      <c r="I9" s="6"/>
    </row>
    <row r="10" spans="1:9" x14ac:dyDescent="0.25">
      <c r="A10" s="2">
        <v>20</v>
      </c>
      <c r="B10" s="10">
        <v>4.5</v>
      </c>
      <c r="C10" s="9">
        <f t="shared" si="0"/>
        <v>0.25</v>
      </c>
      <c r="D10" s="10">
        <v>8</v>
      </c>
      <c r="E10" s="9">
        <f t="shared" si="1"/>
        <v>0.25</v>
      </c>
      <c r="F10" s="10">
        <v>9</v>
      </c>
      <c r="G10" s="9">
        <f t="shared" si="2"/>
        <v>0.25</v>
      </c>
      <c r="H10" s="6"/>
      <c r="I10" s="6"/>
    </row>
    <row r="11" spans="1:9" x14ac:dyDescent="0.25">
      <c r="A11" s="2">
        <v>25</v>
      </c>
      <c r="B11" s="10">
        <v>4</v>
      </c>
      <c r="C11" s="9">
        <f t="shared" si="0"/>
        <v>0.25</v>
      </c>
      <c r="D11" s="10">
        <v>8</v>
      </c>
      <c r="E11" s="9">
        <f t="shared" si="1"/>
        <v>0</v>
      </c>
      <c r="F11" s="10">
        <v>10</v>
      </c>
      <c r="G11" s="9">
        <f t="shared" si="2"/>
        <v>1</v>
      </c>
      <c r="H11" s="6"/>
      <c r="I11" s="6"/>
    </row>
    <row r="12" spans="1:9" x14ac:dyDescent="0.25">
      <c r="A12" s="2">
        <v>30</v>
      </c>
      <c r="B12" s="10">
        <v>5</v>
      </c>
      <c r="C12" s="9">
        <f t="shared" si="0"/>
        <v>1</v>
      </c>
      <c r="D12" s="10">
        <v>8.5</v>
      </c>
      <c r="E12" s="9">
        <f t="shared" si="1"/>
        <v>0.25</v>
      </c>
      <c r="F12" s="10">
        <v>11</v>
      </c>
      <c r="G12" s="9">
        <f t="shared" si="2"/>
        <v>1</v>
      </c>
      <c r="H12" s="6"/>
      <c r="I12" s="6"/>
    </row>
    <row r="13" spans="1:9" x14ac:dyDescent="0.25">
      <c r="A13" s="2">
        <v>35</v>
      </c>
      <c r="B13" s="10">
        <v>5</v>
      </c>
      <c r="C13" s="9">
        <f t="shared" si="0"/>
        <v>0</v>
      </c>
      <c r="D13" s="10">
        <v>8.5</v>
      </c>
      <c r="E13" s="9">
        <f t="shared" si="1"/>
        <v>0</v>
      </c>
      <c r="F13" s="10">
        <v>11</v>
      </c>
      <c r="G13" s="9">
        <f t="shared" si="2"/>
        <v>0</v>
      </c>
      <c r="H13" s="6"/>
      <c r="I13" s="6"/>
    </row>
    <row r="14" spans="1:9" x14ac:dyDescent="0.25">
      <c r="A14" s="2">
        <v>40</v>
      </c>
      <c r="B14" s="10">
        <v>4</v>
      </c>
      <c r="C14" s="9">
        <f t="shared" si="0"/>
        <v>1</v>
      </c>
      <c r="D14" s="10">
        <v>8.5</v>
      </c>
      <c r="E14" s="9">
        <f t="shared" si="1"/>
        <v>0</v>
      </c>
      <c r="F14" s="10">
        <v>11.5</v>
      </c>
      <c r="G14" s="9">
        <f t="shared" si="2"/>
        <v>0.25</v>
      </c>
      <c r="H14" s="6"/>
      <c r="I14" s="6"/>
    </row>
    <row r="15" spans="1:9" x14ac:dyDescent="0.25">
      <c r="A15" s="2">
        <v>45</v>
      </c>
      <c r="B15" s="10">
        <v>3.5</v>
      </c>
      <c r="C15" s="9">
        <f t="shared" si="0"/>
        <v>0.25</v>
      </c>
      <c r="D15" s="10">
        <v>8</v>
      </c>
      <c r="E15" s="9">
        <f t="shared" si="1"/>
        <v>0.25</v>
      </c>
      <c r="F15" s="10">
        <v>10.5</v>
      </c>
      <c r="G15" s="9">
        <f t="shared" si="2"/>
        <v>1</v>
      </c>
      <c r="H15" s="6"/>
      <c r="I15" s="6"/>
    </row>
    <row r="16" spans="1:9" x14ac:dyDescent="0.25">
      <c r="A16" s="2">
        <v>50</v>
      </c>
      <c r="B16" s="10">
        <v>2.5</v>
      </c>
      <c r="C16" s="9">
        <f t="shared" si="0"/>
        <v>1</v>
      </c>
      <c r="D16" s="10">
        <v>7.5</v>
      </c>
      <c r="E16" s="9">
        <f t="shared" si="1"/>
        <v>0.25</v>
      </c>
      <c r="F16" s="10">
        <v>9.5</v>
      </c>
      <c r="G16" s="9">
        <f t="shared" si="2"/>
        <v>1</v>
      </c>
      <c r="H16" s="6"/>
      <c r="I16" s="6"/>
    </row>
    <row r="17" spans="1:9" x14ac:dyDescent="0.25">
      <c r="A17" s="2">
        <v>55</v>
      </c>
      <c r="B17" s="10">
        <v>1.5</v>
      </c>
      <c r="C17" s="9">
        <f t="shared" si="0"/>
        <v>1</v>
      </c>
      <c r="D17" s="10">
        <v>6</v>
      </c>
      <c r="E17" s="9">
        <f t="shared" si="1"/>
        <v>2.25</v>
      </c>
      <c r="F17" s="10">
        <v>8</v>
      </c>
      <c r="G17" s="9">
        <f t="shared" si="2"/>
        <v>2.25</v>
      </c>
      <c r="H17" s="6"/>
      <c r="I17" s="6"/>
    </row>
    <row r="18" spans="1:9" x14ac:dyDescent="0.25">
      <c r="A18" s="2">
        <v>60</v>
      </c>
      <c r="B18" s="10">
        <v>1.5</v>
      </c>
      <c r="C18" s="9">
        <f t="shared" si="0"/>
        <v>0</v>
      </c>
      <c r="D18" s="10">
        <v>6</v>
      </c>
      <c r="E18" s="9">
        <f t="shared" si="1"/>
        <v>0</v>
      </c>
      <c r="F18" s="10">
        <v>6.5</v>
      </c>
      <c r="G18" s="9">
        <f t="shared" si="2"/>
        <v>2.25</v>
      </c>
      <c r="H18" s="6"/>
      <c r="I18" s="6"/>
    </row>
    <row r="19" spans="1:9" x14ac:dyDescent="0.25">
      <c r="A19" s="2">
        <v>65</v>
      </c>
      <c r="B19" s="10">
        <v>0.5</v>
      </c>
      <c r="C19" s="9">
        <f t="shared" si="0"/>
        <v>1</v>
      </c>
      <c r="D19" s="10">
        <v>4.5</v>
      </c>
      <c r="E19" s="9">
        <f t="shared" si="1"/>
        <v>2.25</v>
      </c>
      <c r="F19" s="10">
        <v>6</v>
      </c>
      <c r="G19" s="9">
        <f t="shared" si="2"/>
        <v>0.25</v>
      </c>
      <c r="H19" s="6"/>
      <c r="I19" s="6"/>
    </row>
    <row r="20" spans="1:9" x14ac:dyDescent="0.25">
      <c r="A20" s="2">
        <v>70</v>
      </c>
      <c r="B20" s="10">
        <v>0</v>
      </c>
      <c r="C20" s="9">
        <f t="shared" si="0"/>
        <v>0.25</v>
      </c>
      <c r="D20" s="10">
        <v>4</v>
      </c>
      <c r="E20" s="9">
        <f t="shared" si="1"/>
        <v>0.25</v>
      </c>
      <c r="F20" s="10">
        <v>5</v>
      </c>
      <c r="G20" s="9">
        <f t="shared" si="2"/>
        <v>1</v>
      </c>
      <c r="H20" s="6"/>
      <c r="I20" s="6"/>
    </row>
    <row r="21" spans="1:9" x14ac:dyDescent="0.25">
      <c r="A21" s="2">
        <v>75</v>
      </c>
      <c r="B21" s="10">
        <v>0</v>
      </c>
      <c r="C21" s="9">
        <f t="shared" si="0"/>
        <v>0</v>
      </c>
      <c r="D21" s="10">
        <v>4</v>
      </c>
      <c r="E21" s="9">
        <f t="shared" si="1"/>
        <v>0</v>
      </c>
      <c r="F21" s="10">
        <v>5.5</v>
      </c>
      <c r="G21" s="9">
        <f t="shared" si="2"/>
        <v>0.25</v>
      </c>
      <c r="H21" s="6"/>
      <c r="I21" s="6"/>
    </row>
    <row r="22" spans="1:9" x14ac:dyDescent="0.25">
      <c r="A22" s="2">
        <v>80</v>
      </c>
      <c r="B22" s="10">
        <v>0.5</v>
      </c>
      <c r="C22" s="9">
        <f t="shared" si="0"/>
        <v>0.25</v>
      </c>
      <c r="D22" s="10">
        <v>3.5</v>
      </c>
      <c r="E22" s="9">
        <f t="shared" si="1"/>
        <v>0.25</v>
      </c>
      <c r="F22" s="10">
        <v>6.5</v>
      </c>
      <c r="G22" s="9">
        <f t="shared" si="2"/>
        <v>1</v>
      </c>
      <c r="H22" s="6"/>
      <c r="I22" s="6"/>
    </row>
    <row r="23" spans="1:9" x14ac:dyDescent="0.25">
      <c r="A23" s="2">
        <v>85</v>
      </c>
      <c r="B23" s="10">
        <v>0.5</v>
      </c>
      <c r="C23" s="9">
        <f t="shared" si="0"/>
        <v>0</v>
      </c>
      <c r="D23" s="10">
        <v>2.5</v>
      </c>
      <c r="E23" s="9">
        <f t="shared" si="1"/>
        <v>1</v>
      </c>
      <c r="F23" s="10">
        <v>6.5</v>
      </c>
      <c r="G23" s="9">
        <f t="shared" si="2"/>
        <v>0</v>
      </c>
      <c r="H23" s="6"/>
      <c r="I23" s="6"/>
    </row>
    <row r="24" spans="1:9" x14ac:dyDescent="0.25">
      <c r="A24" s="2">
        <v>90</v>
      </c>
      <c r="B24" s="10">
        <v>0.5</v>
      </c>
      <c r="C24" s="9">
        <f t="shared" si="0"/>
        <v>0</v>
      </c>
      <c r="D24" s="10">
        <v>2</v>
      </c>
      <c r="E24" s="9">
        <f t="shared" si="1"/>
        <v>0.25</v>
      </c>
      <c r="F24" s="10">
        <v>6</v>
      </c>
      <c r="G24" s="9">
        <f t="shared" si="2"/>
        <v>0.25</v>
      </c>
      <c r="H24" s="6"/>
      <c r="I24" s="6"/>
    </row>
    <row r="25" spans="1:9" x14ac:dyDescent="0.25">
      <c r="A25" s="2">
        <v>95</v>
      </c>
      <c r="B25" s="10">
        <v>1</v>
      </c>
      <c r="C25" s="9">
        <f t="shared" si="0"/>
        <v>0.25</v>
      </c>
      <c r="D25" s="10">
        <v>2</v>
      </c>
      <c r="E25" s="9">
        <f t="shared" si="1"/>
        <v>0</v>
      </c>
      <c r="F25" s="10">
        <v>5.5</v>
      </c>
      <c r="G25" s="9">
        <f t="shared" si="2"/>
        <v>0.25</v>
      </c>
      <c r="H25" s="6"/>
      <c r="I25" s="6"/>
    </row>
    <row r="26" spans="1:9" x14ac:dyDescent="0.25">
      <c r="A26" s="2">
        <v>100</v>
      </c>
      <c r="B26" s="10">
        <v>1</v>
      </c>
      <c r="C26" s="9">
        <f t="shared" si="0"/>
        <v>0</v>
      </c>
      <c r="D26" s="10">
        <v>1.5</v>
      </c>
      <c r="E26" s="9">
        <f t="shared" si="1"/>
        <v>0.25</v>
      </c>
      <c r="F26" s="10">
        <v>6</v>
      </c>
      <c r="G26" s="9">
        <f t="shared" si="2"/>
        <v>0.25</v>
      </c>
      <c r="H26" s="6"/>
      <c r="I26" s="6"/>
    </row>
    <row r="27" spans="1:9" x14ac:dyDescent="0.25">
      <c r="A27" s="2">
        <v>105</v>
      </c>
      <c r="B27" s="10">
        <v>1</v>
      </c>
      <c r="C27" s="9">
        <f t="shared" si="0"/>
        <v>0</v>
      </c>
      <c r="D27" s="10">
        <v>1</v>
      </c>
      <c r="E27" s="9">
        <f t="shared" si="1"/>
        <v>0.25</v>
      </c>
      <c r="F27" s="10">
        <v>5</v>
      </c>
      <c r="G27" s="9">
        <f t="shared" si="2"/>
        <v>1</v>
      </c>
      <c r="H27" s="6"/>
      <c r="I27" s="6"/>
    </row>
    <row r="28" spans="1:9" x14ac:dyDescent="0.25">
      <c r="A28" s="2">
        <v>110</v>
      </c>
      <c r="B28" s="10">
        <v>1</v>
      </c>
      <c r="C28" s="9">
        <f t="shared" si="0"/>
        <v>0</v>
      </c>
      <c r="D28" s="10">
        <v>1</v>
      </c>
      <c r="E28" s="9">
        <f t="shared" si="1"/>
        <v>0</v>
      </c>
      <c r="F28" s="10">
        <v>5</v>
      </c>
      <c r="G28" s="9">
        <f t="shared" si="2"/>
        <v>0</v>
      </c>
      <c r="H28" s="6"/>
      <c r="I28" s="6"/>
    </row>
    <row r="29" spans="1:9" x14ac:dyDescent="0.25">
      <c r="A29" s="2">
        <v>115</v>
      </c>
      <c r="B29" s="10">
        <v>1</v>
      </c>
      <c r="C29" s="9">
        <f t="shared" si="0"/>
        <v>0</v>
      </c>
      <c r="D29" s="10">
        <v>0.5</v>
      </c>
      <c r="E29" s="9">
        <f t="shared" si="1"/>
        <v>0.25</v>
      </c>
      <c r="F29" s="10">
        <v>5</v>
      </c>
      <c r="G29" s="9">
        <f t="shared" si="2"/>
        <v>0</v>
      </c>
      <c r="H29" s="6"/>
      <c r="I29" s="6"/>
    </row>
    <row r="30" spans="1:9" x14ac:dyDescent="0.25">
      <c r="A30" s="2">
        <v>120</v>
      </c>
      <c r="B30" s="10">
        <v>2</v>
      </c>
      <c r="C30" s="9">
        <f t="shared" si="0"/>
        <v>1</v>
      </c>
      <c r="D30" s="10">
        <v>0</v>
      </c>
      <c r="E30" s="9">
        <f t="shared" si="1"/>
        <v>0.25</v>
      </c>
      <c r="F30" s="10">
        <v>3.5</v>
      </c>
      <c r="G30" s="9">
        <f t="shared" si="2"/>
        <v>2.25</v>
      </c>
      <c r="H30" s="6"/>
      <c r="I30" s="6"/>
    </row>
    <row r="31" spans="1:9" x14ac:dyDescent="0.25">
      <c r="A31" s="2">
        <v>125</v>
      </c>
      <c r="B31" s="10">
        <v>2</v>
      </c>
      <c r="C31" s="9">
        <f t="shared" si="0"/>
        <v>0</v>
      </c>
      <c r="D31" s="10">
        <v>0</v>
      </c>
      <c r="E31" s="9">
        <f t="shared" si="1"/>
        <v>0</v>
      </c>
      <c r="F31" s="10">
        <v>3</v>
      </c>
      <c r="G31" s="9">
        <f t="shared" si="2"/>
        <v>0.25</v>
      </c>
      <c r="H31" s="6"/>
      <c r="I31" s="6"/>
    </row>
    <row r="32" spans="1:9" x14ac:dyDescent="0.25">
      <c r="A32" s="2">
        <v>130</v>
      </c>
      <c r="B32" s="10">
        <v>2.5</v>
      </c>
      <c r="C32" s="9">
        <f t="shared" si="0"/>
        <v>0.25</v>
      </c>
      <c r="D32" s="10">
        <v>0</v>
      </c>
      <c r="E32" s="9">
        <f t="shared" si="1"/>
        <v>0</v>
      </c>
      <c r="F32" s="10">
        <v>2</v>
      </c>
      <c r="G32" s="9">
        <f t="shared" si="2"/>
        <v>1</v>
      </c>
      <c r="H32" s="6"/>
      <c r="I32" s="6"/>
    </row>
    <row r="33" spans="1:9" x14ac:dyDescent="0.25">
      <c r="A33" s="2">
        <v>135</v>
      </c>
      <c r="B33" s="10">
        <v>3</v>
      </c>
      <c r="C33" s="9">
        <f t="shared" si="0"/>
        <v>0.25</v>
      </c>
      <c r="D33" s="10">
        <v>0</v>
      </c>
      <c r="E33" s="9">
        <f t="shared" si="1"/>
        <v>0</v>
      </c>
      <c r="F33" s="10">
        <v>2</v>
      </c>
      <c r="G33" s="9">
        <f t="shared" si="2"/>
        <v>0</v>
      </c>
      <c r="H33" s="6"/>
      <c r="I33" s="6"/>
    </row>
    <row r="34" spans="1:9" x14ac:dyDescent="0.25">
      <c r="A34" s="2">
        <v>140</v>
      </c>
      <c r="B34" s="10">
        <v>3.5</v>
      </c>
      <c r="C34" s="9">
        <f t="shared" si="0"/>
        <v>0.25</v>
      </c>
      <c r="D34" s="10">
        <v>0.5</v>
      </c>
      <c r="E34" s="9">
        <f t="shared" si="1"/>
        <v>0.25</v>
      </c>
      <c r="F34" s="10">
        <v>2.5</v>
      </c>
      <c r="G34" s="9">
        <f t="shared" si="2"/>
        <v>0.25</v>
      </c>
      <c r="H34" s="6"/>
      <c r="I34" s="6"/>
    </row>
    <row r="35" spans="1:9" x14ac:dyDescent="0.25">
      <c r="A35" s="2">
        <v>145</v>
      </c>
      <c r="B35" s="10">
        <v>4</v>
      </c>
      <c r="C35" s="9">
        <f t="shared" si="0"/>
        <v>0.25</v>
      </c>
      <c r="D35" s="10">
        <v>1</v>
      </c>
      <c r="E35" s="9">
        <f t="shared" si="1"/>
        <v>0.25</v>
      </c>
      <c r="F35" s="10">
        <v>3</v>
      </c>
      <c r="G35" s="9">
        <f t="shared" si="2"/>
        <v>0.25</v>
      </c>
      <c r="H35" s="6"/>
      <c r="I35" s="6"/>
    </row>
    <row r="36" spans="1:9" x14ac:dyDescent="0.25">
      <c r="A36" s="2">
        <v>150</v>
      </c>
      <c r="B36" s="10">
        <v>4</v>
      </c>
      <c r="C36" s="9">
        <f t="shared" si="0"/>
        <v>0</v>
      </c>
      <c r="D36" s="10">
        <v>1.5</v>
      </c>
      <c r="E36" s="9">
        <f t="shared" si="1"/>
        <v>0.25</v>
      </c>
      <c r="F36" s="10">
        <v>1.5</v>
      </c>
      <c r="G36" s="9">
        <f t="shared" si="2"/>
        <v>2.25</v>
      </c>
      <c r="H36" s="6"/>
      <c r="I36" s="6"/>
    </row>
    <row r="37" spans="1:9" x14ac:dyDescent="0.25">
      <c r="A37" s="2">
        <v>155</v>
      </c>
      <c r="B37" s="10">
        <v>4</v>
      </c>
      <c r="C37" s="9">
        <f t="shared" si="0"/>
        <v>0</v>
      </c>
      <c r="D37" s="10">
        <v>0.5</v>
      </c>
      <c r="E37" s="9">
        <f t="shared" si="1"/>
        <v>1</v>
      </c>
      <c r="F37" s="10">
        <v>1</v>
      </c>
      <c r="G37" s="9">
        <f t="shared" si="2"/>
        <v>0.25</v>
      </c>
      <c r="H37" s="6"/>
      <c r="I37" s="6"/>
    </row>
    <row r="38" spans="1:9" x14ac:dyDescent="0.25">
      <c r="A38" s="2">
        <v>160</v>
      </c>
      <c r="B38" s="10">
        <v>4</v>
      </c>
      <c r="C38" s="9">
        <f t="shared" si="0"/>
        <v>0</v>
      </c>
      <c r="D38" s="10">
        <v>0.5</v>
      </c>
      <c r="E38" s="9">
        <f t="shared" si="1"/>
        <v>0</v>
      </c>
      <c r="F38" s="10">
        <v>1</v>
      </c>
      <c r="G38" s="9">
        <f t="shared" si="2"/>
        <v>0</v>
      </c>
      <c r="H38" s="6"/>
      <c r="I38" s="6"/>
    </row>
    <row r="39" spans="1:9" x14ac:dyDescent="0.25">
      <c r="A39" s="2">
        <v>165</v>
      </c>
      <c r="B39" s="10">
        <v>5.5</v>
      </c>
      <c r="C39" s="9">
        <f t="shared" si="0"/>
        <v>2.25</v>
      </c>
      <c r="D39" s="10">
        <v>1</v>
      </c>
      <c r="E39" s="9">
        <f t="shared" si="1"/>
        <v>0.25</v>
      </c>
      <c r="F39" s="10">
        <v>1</v>
      </c>
      <c r="G39" s="9">
        <f t="shared" si="2"/>
        <v>0</v>
      </c>
      <c r="H39" s="6"/>
      <c r="I39" s="6"/>
    </row>
    <row r="40" spans="1:9" x14ac:dyDescent="0.25">
      <c r="A40" s="2">
        <v>170</v>
      </c>
      <c r="B40" s="10">
        <v>5.5</v>
      </c>
      <c r="C40" s="9">
        <f t="shared" si="0"/>
        <v>0</v>
      </c>
      <c r="D40" s="10">
        <v>2</v>
      </c>
      <c r="E40" s="9">
        <f t="shared" si="1"/>
        <v>1</v>
      </c>
      <c r="F40" s="10">
        <v>0.5</v>
      </c>
      <c r="G40" s="9">
        <f t="shared" si="2"/>
        <v>0.25</v>
      </c>
      <c r="H40" s="6"/>
      <c r="I40" s="6"/>
    </row>
    <row r="41" spans="1:9" x14ac:dyDescent="0.25">
      <c r="A41" s="2">
        <v>175</v>
      </c>
      <c r="B41" s="10">
        <v>5</v>
      </c>
      <c r="C41" s="9">
        <f t="shared" si="0"/>
        <v>0.25</v>
      </c>
      <c r="D41" s="10">
        <v>2.5</v>
      </c>
      <c r="E41" s="9">
        <f t="shared" si="1"/>
        <v>0.25</v>
      </c>
      <c r="F41" s="10">
        <v>1</v>
      </c>
      <c r="G41" s="9">
        <f t="shared" si="2"/>
        <v>0.25</v>
      </c>
      <c r="H41" s="6"/>
      <c r="I41" s="6"/>
    </row>
    <row r="42" spans="1:9" x14ac:dyDescent="0.25">
      <c r="A42" s="2">
        <v>180</v>
      </c>
      <c r="B42" s="10">
        <v>4.5</v>
      </c>
      <c r="C42" s="9">
        <f t="shared" si="0"/>
        <v>0.25</v>
      </c>
      <c r="D42" s="10">
        <v>3</v>
      </c>
      <c r="E42" s="9">
        <f t="shared" si="1"/>
        <v>0.25</v>
      </c>
      <c r="F42" s="10">
        <v>0</v>
      </c>
      <c r="G42" s="9">
        <f t="shared" si="2"/>
        <v>1</v>
      </c>
      <c r="H42" s="6"/>
      <c r="I42" s="6"/>
    </row>
    <row r="43" spans="1:9" x14ac:dyDescent="0.25">
      <c r="A43" s="2">
        <v>185</v>
      </c>
      <c r="B43" s="10">
        <v>4</v>
      </c>
      <c r="C43" s="9">
        <f t="shared" si="0"/>
        <v>0.25</v>
      </c>
      <c r="D43" s="10">
        <v>3</v>
      </c>
      <c r="E43" s="9">
        <f t="shared" si="1"/>
        <v>0</v>
      </c>
      <c r="F43" s="10">
        <v>0.5</v>
      </c>
      <c r="G43" s="9">
        <f t="shared" si="2"/>
        <v>0.25</v>
      </c>
      <c r="H43" s="6"/>
      <c r="I43" s="6"/>
    </row>
    <row r="44" spans="1:9" x14ac:dyDescent="0.25">
      <c r="A44" s="2">
        <v>190</v>
      </c>
      <c r="B44" s="10">
        <v>3</v>
      </c>
      <c r="C44" s="9">
        <f t="shared" si="0"/>
        <v>1</v>
      </c>
      <c r="D44" s="10">
        <v>4</v>
      </c>
      <c r="E44" s="9">
        <f t="shared" si="1"/>
        <v>1</v>
      </c>
      <c r="F44" s="10">
        <v>1</v>
      </c>
      <c r="G44" s="9">
        <f t="shared" si="2"/>
        <v>0.25</v>
      </c>
      <c r="H44" s="6"/>
      <c r="I44" s="6"/>
    </row>
    <row r="45" spans="1:9" x14ac:dyDescent="0.25">
      <c r="A45" s="2">
        <v>195</v>
      </c>
      <c r="B45" s="10">
        <v>2</v>
      </c>
      <c r="C45" s="9">
        <f t="shared" si="0"/>
        <v>1</v>
      </c>
      <c r="D45" s="10">
        <v>4.5</v>
      </c>
      <c r="E45" s="9">
        <f t="shared" si="1"/>
        <v>0.25</v>
      </c>
      <c r="F45" s="10">
        <v>2</v>
      </c>
      <c r="G45" s="9">
        <f t="shared" si="2"/>
        <v>1</v>
      </c>
      <c r="H45" s="6"/>
      <c r="I45" s="6"/>
    </row>
    <row r="46" spans="1:9" x14ac:dyDescent="0.25">
      <c r="A46" s="2">
        <v>200</v>
      </c>
      <c r="B46" s="10">
        <v>1.5</v>
      </c>
      <c r="C46" s="9">
        <f t="shared" si="0"/>
        <v>0.25</v>
      </c>
      <c r="D46" s="10">
        <v>5</v>
      </c>
      <c r="E46" s="9">
        <f t="shared" si="1"/>
        <v>0.25</v>
      </c>
      <c r="F46" s="10">
        <v>1.5</v>
      </c>
      <c r="G46" s="9">
        <f t="shared" si="2"/>
        <v>0.25</v>
      </c>
      <c r="H46" s="6"/>
      <c r="I46" s="6"/>
    </row>
    <row r="47" spans="1:9" x14ac:dyDescent="0.25">
      <c r="A47" s="2">
        <v>205</v>
      </c>
      <c r="B47" s="10">
        <v>1</v>
      </c>
      <c r="C47" s="9">
        <f t="shared" si="0"/>
        <v>0.25</v>
      </c>
      <c r="D47" s="10">
        <v>5.5</v>
      </c>
      <c r="E47" s="9">
        <f t="shared" si="1"/>
        <v>0.25</v>
      </c>
      <c r="F47" s="10">
        <v>2</v>
      </c>
      <c r="G47" s="9">
        <f t="shared" si="2"/>
        <v>0.25</v>
      </c>
      <c r="H47" s="6"/>
      <c r="I47" s="6"/>
    </row>
    <row r="48" spans="1:9" x14ac:dyDescent="0.25">
      <c r="A48" s="2">
        <v>210</v>
      </c>
      <c r="B48" s="10">
        <v>0</v>
      </c>
      <c r="C48" s="9">
        <f t="shared" si="0"/>
        <v>1</v>
      </c>
      <c r="D48" s="10">
        <v>6.5</v>
      </c>
      <c r="E48" s="9">
        <f t="shared" si="1"/>
        <v>1</v>
      </c>
      <c r="F48" s="10">
        <v>3.5</v>
      </c>
      <c r="G48" s="9">
        <f t="shared" si="2"/>
        <v>2.25</v>
      </c>
      <c r="H48" s="6"/>
      <c r="I48" s="6"/>
    </row>
    <row r="49" spans="1:9" x14ac:dyDescent="0.25">
      <c r="A49" s="2">
        <v>215</v>
      </c>
      <c r="B49" s="10">
        <v>0</v>
      </c>
      <c r="C49" s="9">
        <f t="shared" si="0"/>
        <v>0</v>
      </c>
      <c r="D49" s="10">
        <v>7</v>
      </c>
      <c r="E49" s="9">
        <f t="shared" si="1"/>
        <v>0.25</v>
      </c>
      <c r="F49" s="10">
        <v>4.5</v>
      </c>
      <c r="G49" s="9">
        <f t="shared" si="2"/>
        <v>1</v>
      </c>
      <c r="H49" s="6"/>
      <c r="I49" s="6"/>
    </row>
    <row r="50" spans="1:9" x14ac:dyDescent="0.25">
      <c r="A50" s="2">
        <v>220</v>
      </c>
      <c r="B50" s="10">
        <v>0.5</v>
      </c>
      <c r="C50" s="9">
        <f t="shared" si="0"/>
        <v>0.25</v>
      </c>
      <c r="D50" s="10">
        <v>7.5</v>
      </c>
      <c r="E50" s="9">
        <f t="shared" si="1"/>
        <v>0.25</v>
      </c>
      <c r="F50" s="10">
        <v>6</v>
      </c>
      <c r="G50" s="9">
        <f t="shared" si="2"/>
        <v>2.25</v>
      </c>
      <c r="H50" s="6"/>
      <c r="I50" s="6"/>
    </row>
    <row r="51" spans="1:9" x14ac:dyDescent="0.25">
      <c r="A51" s="2">
        <v>225</v>
      </c>
      <c r="B51" s="10">
        <v>1</v>
      </c>
      <c r="C51" s="9">
        <f t="shared" si="0"/>
        <v>0.25</v>
      </c>
      <c r="D51" s="10">
        <v>8</v>
      </c>
      <c r="E51" s="9">
        <f t="shared" si="1"/>
        <v>0.25</v>
      </c>
      <c r="F51" s="10">
        <v>7</v>
      </c>
      <c r="G51" s="9">
        <f t="shared" si="2"/>
        <v>1</v>
      </c>
      <c r="H51" s="6"/>
      <c r="I51" s="6"/>
    </row>
    <row r="52" spans="1:9" x14ac:dyDescent="0.25">
      <c r="A52" s="2">
        <v>230</v>
      </c>
      <c r="B52" s="10">
        <v>1</v>
      </c>
      <c r="C52" s="9">
        <f t="shared" si="0"/>
        <v>0</v>
      </c>
      <c r="D52" s="10">
        <v>9</v>
      </c>
      <c r="E52" s="9">
        <f t="shared" si="1"/>
        <v>1</v>
      </c>
      <c r="F52" s="10">
        <v>8.5</v>
      </c>
      <c r="G52" s="9">
        <f t="shared" si="2"/>
        <v>2.25</v>
      </c>
      <c r="H52" s="6"/>
      <c r="I52" s="6"/>
    </row>
    <row r="53" spans="1:9" x14ac:dyDescent="0.25">
      <c r="A53" s="2">
        <v>235</v>
      </c>
      <c r="B53" s="10">
        <v>1</v>
      </c>
      <c r="C53" s="9">
        <f t="shared" si="0"/>
        <v>0</v>
      </c>
      <c r="D53" s="10">
        <v>9.5</v>
      </c>
      <c r="E53" s="9">
        <f t="shared" si="1"/>
        <v>0.25</v>
      </c>
      <c r="F53" s="10">
        <v>11</v>
      </c>
      <c r="G53" s="9">
        <f t="shared" si="2"/>
        <v>6.25</v>
      </c>
      <c r="H53" s="6"/>
      <c r="I53" s="6"/>
    </row>
    <row r="54" spans="1:9" x14ac:dyDescent="0.25">
      <c r="A54" s="2">
        <v>240</v>
      </c>
      <c r="B54" s="10">
        <v>1.5</v>
      </c>
      <c r="C54" s="9">
        <f t="shared" si="0"/>
        <v>0.25</v>
      </c>
      <c r="D54" s="10">
        <v>10</v>
      </c>
      <c r="E54" s="9">
        <f t="shared" si="1"/>
        <v>0.25</v>
      </c>
      <c r="F54" s="10">
        <v>13</v>
      </c>
      <c r="G54" s="9">
        <f t="shared" si="2"/>
        <v>4</v>
      </c>
      <c r="H54" s="6"/>
      <c r="I54" s="6"/>
    </row>
    <row r="55" spans="1:9" x14ac:dyDescent="0.25">
      <c r="A55" s="2">
        <v>245</v>
      </c>
      <c r="B55" s="10">
        <v>3</v>
      </c>
      <c r="C55" s="9">
        <f t="shared" si="0"/>
        <v>2.25</v>
      </c>
      <c r="D55" s="10">
        <v>10.5</v>
      </c>
      <c r="E55" s="9">
        <f t="shared" si="1"/>
        <v>0.25</v>
      </c>
      <c r="F55" s="10">
        <v>15</v>
      </c>
      <c r="G55" s="9">
        <f t="shared" si="2"/>
        <v>4</v>
      </c>
      <c r="H55" s="6"/>
      <c r="I55" s="6"/>
    </row>
    <row r="56" spans="1:9" x14ac:dyDescent="0.25">
      <c r="A56" s="2">
        <v>250</v>
      </c>
      <c r="B56" s="10">
        <v>4.5</v>
      </c>
      <c r="C56" s="9">
        <f t="shared" si="0"/>
        <v>2.25</v>
      </c>
      <c r="D56" s="10">
        <v>10.5</v>
      </c>
      <c r="E56" s="9">
        <f t="shared" si="1"/>
        <v>0</v>
      </c>
      <c r="F56" s="10">
        <v>16.5</v>
      </c>
      <c r="G56" s="9">
        <f t="shared" si="2"/>
        <v>2.25</v>
      </c>
      <c r="H56" s="6"/>
      <c r="I56" s="6"/>
    </row>
    <row r="57" spans="1:9" x14ac:dyDescent="0.25">
      <c r="A57" s="2">
        <v>255</v>
      </c>
      <c r="B57" s="10">
        <v>6.5</v>
      </c>
      <c r="C57" s="9">
        <f t="shared" si="0"/>
        <v>4</v>
      </c>
      <c r="D57" s="10">
        <v>10</v>
      </c>
      <c r="E57" s="9">
        <f t="shared" si="1"/>
        <v>0.25</v>
      </c>
      <c r="F57" s="10">
        <v>17.5</v>
      </c>
      <c r="G57" s="9">
        <f t="shared" si="2"/>
        <v>1</v>
      </c>
      <c r="H57" s="6"/>
      <c r="I57" s="6"/>
    </row>
    <row r="58" spans="1:9" ht="15.75" thickBot="1" x14ac:dyDescent="0.3">
      <c r="A58" s="3">
        <v>260</v>
      </c>
      <c r="B58" s="11">
        <v>7</v>
      </c>
      <c r="C58" s="9">
        <f t="shared" si="0"/>
        <v>0.25</v>
      </c>
      <c r="D58" s="11">
        <v>10</v>
      </c>
      <c r="E58" s="9">
        <f t="shared" si="1"/>
        <v>0</v>
      </c>
      <c r="F58" s="11">
        <v>19</v>
      </c>
      <c r="G58" s="9">
        <f t="shared" si="2"/>
        <v>2.25</v>
      </c>
      <c r="H58" s="6"/>
      <c r="I58" s="6"/>
    </row>
    <row r="59" spans="1:9" x14ac:dyDescent="0.25">
      <c r="B59" s="17" t="s">
        <v>37</v>
      </c>
      <c r="C59" s="12">
        <f>SUM(C6:C58)</f>
        <v>28.75</v>
      </c>
      <c r="D59" s="17" t="s">
        <v>37</v>
      </c>
      <c r="E59" s="12">
        <f t="shared" ref="E59" si="3">SUM(E6:E58)</f>
        <v>18.5</v>
      </c>
      <c r="F59" s="17" t="s">
        <v>37</v>
      </c>
      <c r="G59" s="97">
        <f t="shared" ref="G59" si="4">SUM(G6:G58)</f>
        <v>55.25</v>
      </c>
      <c r="H59" s="7"/>
      <c r="I59" s="7"/>
    </row>
    <row r="60" spans="1:9" x14ac:dyDescent="0.25">
      <c r="A60" s="80"/>
      <c r="B60" s="85" t="s">
        <v>9</v>
      </c>
      <c r="C60" s="86">
        <v>53</v>
      </c>
      <c r="D60" s="85" t="s">
        <v>9</v>
      </c>
      <c r="E60" s="86">
        <v>53</v>
      </c>
      <c r="F60" s="85" t="s">
        <v>9</v>
      </c>
      <c r="G60" s="91">
        <v>53</v>
      </c>
      <c r="H60" s="8"/>
      <c r="I60" s="8"/>
    </row>
    <row r="61" spans="1:9" ht="15.75" thickBot="1" x14ac:dyDescent="0.3">
      <c r="A61" s="80"/>
      <c r="B61" s="87" t="s">
        <v>10</v>
      </c>
      <c r="C61" s="88">
        <v>5</v>
      </c>
      <c r="D61" s="87" t="s">
        <v>10</v>
      </c>
      <c r="E61" s="88">
        <v>5</v>
      </c>
      <c r="F61" s="87" t="s">
        <v>10</v>
      </c>
      <c r="G61" s="92">
        <v>5</v>
      </c>
      <c r="H61" s="8"/>
      <c r="I61" s="8"/>
    </row>
    <row r="62" spans="1:9" ht="15.75" thickBot="1" x14ac:dyDescent="0.3">
      <c r="A62" s="80"/>
      <c r="B62" s="18" t="s">
        <v>8</v>
      </c>
      <c r="C62" s="34">
        <f xml:space="preserve"> SQRT(C59/(C60*C61^2))</f>
        <v>0.14730279429646664</v>
      </c>
      <c r="D62" s="18" t="s">
        <v>8</v>
      </c>
      <c r="E62" s="34">
        <f xml:space="preserve"> SQRT(E59/(E60*E61^2))</f>
        <v>0.11816202499510321</v>
      </c>
      <c r="F62" s="18" t="s">
        <v>8</v>
      </c>
      <c r="G62" s="93">
        <f xml:space="preserve"> SQRT(G59/(G60*G61^2))</f>
        <v>0.2042011586831651</v>
      </c>
      <c r="H62" s="8"/>
      <c r="I62" s="8"/>
    </row>
    <row r="63" spans="1:9" ht="15.75" thickBot="1" x14ac:dyDescent="0.3">
      <c r="A63" s="80"/>
      <c r="B63" s="95" t="s">
        <v>11</v>
      </c>
      <c r="C63" s="96">
        <f xml:space="preserve"> 32.69+32.98*LOG10(C62)</f>
        <v>5.257598297714047</v>
      </c>
      <c r="D63" s="95" t="s">
        <v>11</v>
      </c>
      <c r="E63" s="96">
        <f xml:space="preserve"> 32.69+32.98*LOG10(E62)</f>
        <v>2.1003219686467851</v>
      </c>
      <c r="F63" s="95" t="s">
        <v>11</v>
      </c>
      <c r="G63" s="98">
        <f xml:space="preserve"> 32.69+32.98*LOG10(G62)</f>
        <v>9.9357195033504659</v>
      </c>
      <c r="H63" s="8"/>
      <c r="I63" s="15"/>
    </row>
    <row r="64" spans="1:9" x14ac:dyDescent="0.25">
      <c r="A64" s="80"/>
      <c r="B64" s="80"/>
      <c r="C64" s="80"/>
      <c r="D64" s="80"/>
      <c r="E64" s="80"/>
      <c r="F64" s="80"/>
      <c r="G64" s="80"/>
      <c r="H64" s="80"/>
      <c r="I64" s="80"/>
    </row>
    <row r="65" spans="1:9" x14ac:dyDescent="0.25">
      <c r="A65" s="80"/>
      <c r="B65" s="13" t="s">
        <v>70</v>
      </c>
      <c r="C65" s="89"/>
      <c r="D65" s="38">
        <f>SUM(C63,E63,G63)/3</f>
        <v>5.764546589903766</v>
      </c>
      <c r="E65" s="80"/>
      <c r="F65" s="80"/>
      <c r="G65" s="80"/>
      <c r="H65" s="80"/>
      <c r="I65" s="80"/>
    </row>
    <row r="66" spans="1:9" x14ac:dyDescent="0.25">
      <c r="A66" s="80"/>
      <c r="B66" s="80"/>
      <c r="C66" s="80"/>
      <c r="D66" s="80"/>
      <c r="E66" s="80"/>
      <c r="F66" s="80"/>
      <c r="G66" s="80"/>
      <c r="H66" s="80"/>
      <c r="I66" s="80"/>
    </row>
    <row r="67" spans="1:9" x14ac:dyDescent="0.25">
      <c r="A67" s="40"/>
      <c r="B67" s="40"/>
      <c r="C67" s="40"/>
      <c r="D67" s="40"/>
      <c r="E67" s="40"/>
      <c r="F67" s="40"/>
      <c r="G67" s="40"/>
      <c r="H67" s="40"/>
      <c r="I67" s="40"/>
    </row>
    <row r="68" spans="1:9" x14ac:dyDescent="0.25">
      <c r="A68" s="40"/>
      <c r="B68" s="40"/>
      <c r="C68" s="40"/>
      <c r="D68" s="40"/>
      <c r="E68" s="40"/>
      <c r="F68" s="40"/>
      <c r="G68" s="40"/>
      <c r="H68" s="40"/>
      <c r="I68" s="40"/>
    </row>
    <row r="69" spans="1:9" x14ac:dyDescent="0.25">
      <c r="A69" s="41"/>
      <c r="B69" s="44"/>
      <c r="C69" s="43"/>
      <c r="D69" s="44"/>
      <c r="E69" s="43"/>
      <c r="F69" s="44"/>
      <c r="G69" s="43"/>
      <c r="H69" s="40"/>
      <c r="I69" s="40"/>
    </row>
    <row r="70" spans="1:9" x14ac:dyDescent="0.25">
      <c r="A70" s="41"/>
      <c r="B70" s="42"/>
      <c r="C70" s="42"/>
      <c r="D70" s="42"/>
      <c r="E70" s="42"/>
      <c r="F70" s="42"/>
      <c r="G70" s="42"/>
      <c r="H70" s="40"/>
      <c r="I70" s="40"/>
    </row>
    <row r="71" spans="1:9" x14ac:dyDescent="0.25">
      <c r="A71" s="41"/>
      <c r="B71" s="42"/>
      <c r="C71" s="42"/>
      <c r="D71" s="42"/>
      <c r="E71" s="42"/>
      <c r="F71" s="42"/>
      <c r="G71" s="42"/>
      <c r="H71" s="40"/>
      <c r="I71" s="40"/>
    </row>
    <row r="72" spans="1:9" x14ac:dyDescent="0.25">
      <c r="A72" s="41"/>
      <c r="B72" s="42"/>
      <c r="C72" s="42"/>
      <c r="D72" s="42"/>
      <c r="E72" s="42"/>
      <c r="F72" s="42"/>
      <c r="G72" s="42"/>
      <c r="H72" s="40"/>
      <c r="I72" s="40"/>
    </row>
    <row r="73" spans="1:9" x14ac:dyDescent="0.25">
      <c r="A73" s="41"/>
      <c r="B73" s="42"/>
      <c r="C73" s="42"/>
      <c r="D73" s="42"/>
      <c r="E73" s="42"/>
      <c r="F73" s="42"/>
      <c r="G73" s="42"/>
      <c r="H73" s="40"/>
      <c r="I73" s="40"/>
    </row>
    <row r="74" spans="1:9" x14ac:dyDescent="0.25">
      <c r="A74" s="41"/>
      <c r="B74" s="42"/>
      <c r="C74" s="42"/>
      <c r="D74" s="42"/>
      <c r="E74" s="42"/>
      <c r="F74" s="42"/>
      <c r="G74" s="42"/>
      <c r="H74" s="40"/>
      <c r="I74" s="40"/>
    </row>
    <row r="75" spans="1:9" x14ac:dyDescent="0.25">
      <c r="A75" s="41"/>
      <c r="B75" s="42"/>
      <c r="C75" s="42"/>
      <c r="D75" s="42"/>
      <c r="E75" s="42"/>
      <c r="F75" s="42"/>
      <c r="G75" s="42"/>
      <c r="H75" s="40"/>
      <c r="I75" s="40"/>
    </row>
    <row r="76" spans="1:9" x14ac:dyDescent="0.25">
      <c r="A76" s="41"/>
      <c r="B76" s="42"/>
      <c r="C76" s="42"/>
      <c r="D76" s="42"/>
      <c r="E76" s="42"/>
      <c r="F76" s="42"/>
      <c r="G76" s="42"/>
      <c r="H76" s="40"/>
      <c r="I76" s="40"/>
    </row>
    <row r="77" spans="1:9" x14ac:dyDescent="0.25">
      <c r="A77" s="41"/>
      <c r="B77" s="42"/>
      <c r="C77" s="42"/>
      <c r="D77" s="42"/>
      <c r="E77" s="42"/>
      <c r="F77" s="42"/>
      <c r="G77" s="42"/>
      <c r="H77" s="40"/>
      <c r="I77" s="40"/>
    </row>
    <row r="78" spans="1:9" x14ac:dyDescent="0.25">
      <c r="A78" s="41"/>
      <c r="B78" s="42"/>
      <c r="C78" s="42"/>
      <c r="D78" s="42"/>
      <c r="E78" s="42"/>
      <c r="F78" s="42"/>
      <c r="G78" s="42"/>
      <c r="H78" s="40"/>
      <c r="I78" s="40"/>
    </row>
    <row r="79" spans="1:9" x14ac:dyDescent="0.25">
      <c r="A79" s="41"/>
      <c r="B79" s="42"/>
      <c r="C79" s="42"/>
      <c r="D79" s="42"/>
      <c r="E79" s="42"/>
      <c r="F79" s="42"/>
      <c r="G79" s="42"/>
      <c r="H79" s="40"/>
      <c r="I79" s="40"/>
    </row>
    <row r="80" spans="1:9" x14ac:dyDescent="0.25">
      <c r="A80" s="41"/>
      <c r="B80" s="42"/>
      <c r="C80" s="42"/>
      <c r="D80" s="42"/>
      <c r="E80" s="42"/>
      <c r="F80" s="42"/>
      <c r="G80" s="42"/>
      <c r="H80" s="40"/>
      <c r="I80" s="40"/>
    </row>
    <row r="81" spans="1:9" x14ac:dyDescent="0.25">
      <c r="A81" s="41"/>
      <c r="B81" s="42"/>
      <c r="C81" s="42"/>
      <c r="D81" s="42"/>
      <c r="E81" s="42"/>
      <c r="F81" s="42"/>
      <c r="G81" s="42"/>
      <c r="H81" s="40"/>
      <c r="I81" s="40"/>
    </row>
    <row r="82" spans="1:9" x14ac:dyDescent="0.25">
      <c r="A82" s="41"/>
      <c r="B82" s="42"/>
      <c r="C82" s="42"/>
      <c r="D82" s="42"/>
      <c r="E82" s="42"/>
      <c r="F82" s="42"/>
      <c r="G82" s="42"/>
      <c r="H82" s="40"/>
      <c r="I82" s="40"/>
    </row>
    <row r="83" spans="1:9" x14ac:dyDescent="0.25">
      <c r="A83" s="41"/>
      <c r="B83" s="42"/>
      <c r="C83" s="42"/>
      <c r="D83" s="42"/>
      <c r="E83" s="42"/>
      <c r="F83" s="42"/>
      <c r="G83" s="42"/>
      <c r="H83" s="40"/>
      <c r="I83" s="40"/>
    </row>
    <row r="84" spans="1:9" x14ac:dyDescent="0.25">
      <c r="A84" s="41"/>
      <c r="B84" s="42"/>
      <c r="C84" s="42"/>
      <c r="D84" s="42"/>
      <c r="E84" s="42"/>
      <c r="F84" s="42"/>
      <c r="G84" s="42"/>
      <c r="H84" s="40"/>
      <c r="I84" s="40"/>
    </row>
    <row r="85" spans="1:9" x14ac:dyDescent="0.25">
      <c r="A85" s="41"/>
      <c r="B85" s="42"/>
      <c r="C85" s="42"/>
      <c r="D85" s="42"/>
      <c r="E85" s="42"/>
      <c r="F85" s="42"/>
      <c r="G85" s="42"/>
      <c r="H85" s="40"/>
      <c r="I85" s="40"/>
    </row>
    <row r="86" spans="1:9" x14ac:dyDescent="0.25">
      <c r="A86" s="41"/>
      <c r="B86" s="42"/>
      <c r="C86" s="42"/>
      <c r="D86" s="42"/>
      <c r="E86" s="42"/>
      <c r="F86" s="42"/>
      <c r="G86" s="42"/>
      <c r="H86" s="40"/>
      <c r="I86" s="40"/>
    </row>
    <row r="87" spans="1:9" x14ac:dyDescent="0.25">
      <c r="A87" s="41"/>
      <c r="B87" s="42"/>
      <c r="C87" s="42"/>
      <c r="D87" s="42"/>
      <c r="E87" s="42"/>
      <c r="F87" s="42"/>
      <c r="G87" s="42"/>
      <c r="H87" s="40"/>
      <c r="I87" s="40"/>
    </row>
    <row r="88" spans="1:9" x14ac:dyDescent="0.25">
      <c r="A88" s="41"/>
      <c r="B88" s="42"/>
      <c r="C88" s="42"/>
      <c r="D88" s="42"/>
      <c r="E88" s="42"/>
      <c r="F88" s="42"/>
      <c r="G88" s="42"/>
      <c r="H88" s="40"/>
      <c r="I88" s="40"/>
    </row>
    <row r="89" spans="1:9" x14ac:dyDescent="0.25">
      <c r="A89" s="41"/>
      <c r="B89" s="42"/>
      <c r="C89" s="42"/>
      <c r="D89" s="42"/>
      <c r="E89" s="42"/>
      <c r="F89" s="42"/>
      <c r="G89" s="42"/>
      <c r="H89" s="40"/>
      <c r="I89" s="40"/>
    </row>
    <row r="90" spans="1:9" x14ac:dyDescent="0.25">
      <c r="A90" s="41"/>
      <c r="B90" s="42"/>
      <c r="C90" s="42"/>
      <c r="D90" s="42"/>
      <c r="E90" s="42"/>
      <c r="F90" s="42"/>
      <c r="G90" s="42"/>
      <c r="H90" s="40"/>
      <c r="I90" s="40"/>
    </row>
    <row r="91" spans="1:9" x14ac:dyDescent="0.25">
      <c r="A91" s="41"/>
      <c r="B91" s="42"/>
      <c r="C91" s="42"/>
      <c r="D91" s="42"/>
      <c r="E91" s="42"/>
      <c r="F91" s="42"/>
      <c r="G91" s="42"/>
      <c r="H91" s="40"/>
      <c r="I91" s="40"/>
    </row>
    <row r="92" spans="1:9" x14ac:dyDescent="0.25">
      <c r="A92" s="41"/>
      <c r="B92" s="42"/>
      <c r="C92" s="42"/>
      <c r="D92" s="42"/>
      <c r="E92" s="42"/>
      <c r="F92" s="42"/>
      <c r="G92" s="42"/>
      <c r="H92" s="40"/>
      <c r="I92" s="40"/>
    </row>
    <row r="93" spans="1:9" x14ac:dyDescent="0.25">
      <c r="A93" s="41"/>
      <c r="B93" s="42"/>
      <c r="C93" s="42"/>
      <c r="D93" s="42"/>
      <c r="E93" s="42"/>
      <c r="F93" s="42"/>
      <c r="G93" s="42"/>
      <c r="H93" s="40"/>
      <c r="I93" s="40"/>
    </row>
    <row r="94" spans="1:9" x14ac:dyDescent="0.25">
      <c r="A94" s="41"/>
      <c r="B94" s="42"/>
      <c r="C94" s="42"/>
      <c r="D94" s="42"/>
      <c r="E94" s="42"/>
      <c r="F94" s="42"/>
      <c r="G94" s="42"/>
      <c r="H94" s="40"/>
      <c r="I94" s="40"/>
    </row>
    <row r="95" spans="1:9" x14ac:dyDescent="0.25">
      <c r="A95" s="41"/>
      <c r="B95" s="42"/>
      <c r="C95" s="42"/>
      <c r="D95" s="42"/>
      <c r="E95" s="42"/>
      <c r="F95" s="42"/>
      <c r="G95" s="42"/>
      <c r="H95" s="40"/>
      <c r="I95" s="40"/>
    </row>
    <row r="96" spans="1:9" x14ac:dyDescent="0.25">
      <c r="A96" s="41"/>
      <c r="B96" s="42"/>
      <c r="C96" s="42"/>
      <c r="D96" s="42"/>
      <c r="E96" s="42"/>
      <c r="F96" s="42"/>
      <c r="G96" s="42"/>
      <c r="H96" s="40"/>
      <c r="I96" s="40"/>
    </row>
    <row r="97" spans="1:9" x14ac:dyDescent="0.25">
      <c r="A97" s="41"/>
      <c r="B97" s="42"/>
      <c r="C97" s="42"/>
      <c r="D97" s="42"/>
      <c r="E97" s="42"/>
      <c r="F97" s="42"/>
      <c r="G97" s="42"/>
      <c r="H97" s="40"/>
      <c r="I97" s="40"/>
    </row>
    <row r="98" spans="1:9" x14ac:dyDescent="0.25">
      <c r="A98" s="41"/>
      <c r="B98" s="42"/>
      <c r="C98" s="42"/>
      <c r="D98" s="42"/>
      <c r="E98" s="42"/>
      <c r="F98" s="42"/>
      <c r="G98" s="42"/>
      <c r="H98" s="40"/>
      <c r="I98" s="40"/>
    </row>
    <row r="99" spans="1:9" x14ac:dyDescent="0.25">
      <c r="A99" s="41"/>
      <c r="B99" s="42"/>
      <c r="C99" s="42"/>
      <c r="D99" s="42"/>
      <c r="E99" s="42"/>
      <c r="F99" s="42"/>
      <c r="G99" s="42"/>
      <c r="H99" s="40"/>
      <c r="I99" s="40"/>
    </row>
    <row r="100" spans="1:9" x14ac:dyDescent="0.25">
      <c r="A100" s="41"/>
      <c r="B100" s="42"/>
      <c r="C100" s="42"/>
      <c r="D100" s="42"/>
      <c r="E100" s="42"/>
      <c r="F100" s="42"/>
      <c r="G100" s="42"/>
      <c r="H100" s="40"/>
      <c r="I100" s="40"/>
    </row>
    <row r="101" spans="1:9" x14ac:dyDescent="0.25">
      <c r="A101" s="41"/>
      <c r="B101" s="42"/>
      <c r="C101" s="42"/>
      <c r="D101" s="42"/>
      <c r="E101" s="42"/>
      <c r="F101" s="42"/>
      <c r="G101" s="42"/>
      <c r="H101" s="40"/>
      <c r="I101" s="40"/>
    </row>
    <row r="102" spans="1:9" x14ac:dyDescent="0.25">
      <c r="A102" s="41"/>
      <c r="B102" s="42"/>
      <c r="C102" s="42"/>
      <c r="D102" s="42"/>
      <c r="E102" s="42"/>
      <c r="F102" s="42"/>
      <c r="G102" s="42"/>
      <c r="H102" s="40"/>
      <c r="I102" s="40"/>
    </row>
    <row r="103" spans="1:9" x14ac:dyDescent="0.25">
      <c r="A103" s="41"/>
      <c r="B103" s="42"/>
      <c r="C103" s="42"/>
      <c r="D103" s="42"/>
      <c r="E103" s="42"/>
      <c r="F103" s="42"/>
      <c r="G103" s="42"/>
      <c r="H103" s="40"/>
      <c r="I103" s="40"/>
    </row>
    <row r="104" spans="1:9" x14ac:dyDescent="0.25">
      <c r="A104" s="41"/>
      <c r="B104" s="42"/>
      <c r="C104" s="42"/>
      <c r="D104" s="42"/>
      <c r="E104" s="42"/>
      <c r="F104" s="42"/>
      <c r="G104" s="42"/>
      <c r="H104" s="40"/>
      <c r="I104" s="40"/>
    </row>
    <row r="105" spans="1:9" x14ac:dyDescent="0.25">
      <c r="A105" s="41"/>
      <c r="B105" s="42"/>
      <c r="C105" s="42"/>
      <c r="D105" s="42"/>
      <c r="E105" s="42"/>
      <c r="F105" s="42"/>
      <c r="G105" s="42"/>
      <c r="H105" s="40"/>
      <c r="I105" s="40"/>
    </row>
    <row r="106" spans="1:9" x14ac:dyDescent="0.25">
      <c r="A106" s="41"/>
      <c r="B106" s="42"/>
      <c r="C106" s="42"/>
      <c r="D106" s="42"/>
      <c r="E106" s="42"/>
      <c r="F106" s="42"/>
      <c r="G106" s="42"/>
      <c r="H106" s="40"/>
      <c r="I106" s="40"/>
    </row>
    <row r="107" spans="1:9" x14ac:dyDescent="0.25">
      <c r="A107" s="41"/>
      <c r="B107" s="42"/>
      <c r="C107" s="42"/>
      <c r="D107" s="42"/>
      <c r="E107" s="42"/>
      <c r="F107" s="42"/>
      <c r="G107" s="42"/>
      <c r="H107" s="40"/>
      <c r="I107" s="40"/>
    </row>
    <row r="108" spans="1:9" x14ac:dyDescent="0.25">
      <c r="A108" s="41"/>
      <c r="B108" s="42"/>
      <c r="C108" s="42"/>
      <c r="D108" s="42"/>
      <c r="E108" s="42"/>
      <c r="F108" s="42"/>
      <c r="G108" s="42"/>
      <c r="H108" s="40"/>
      <c r="I108" s="40"/>
    </row>
    <row r="109" spans="1:9" x14ac:dyDescent="0.25">
      <c r="A109" s="41"/>
      <c r="B109" s="42"/>
      <c r="C109" s="42"/>
      <c r="D109" s="42"/>
      <c r="E109" s="42"/>
      <c r="F109" s="42"/>
      <c r="G109" s="42"/>
      <c r="H109" s="40"/>
      <c r="I109" s="40"/>
    </row>
    <row r="110" spans="1:9" x14ac:dyDescent="0.25">
      <c r="A110" s="41"/>
      <c r="B110" s="42"/>
      <c r="C110" s="42"/>
      <c r="D110" s="42"/>
      <c r="E110" s="42"/>
      <c r="F110" s="42"/>
      <c r="G110" s="42"/>
      <c r="H110" s="40"/>
      <c r="I110" s="40"/>
    </row>
    <row r="111" spans="1:9" x14ac:dyDescent="0.25">
      <c r="A111" s="41"/>
      <c r="B111" s="42"/>
      <c r="C111" s="42"/>
      <c r="D111" s="42"/>
      <c r="E111" s="42"/>
      <c r="F111" s="42"/>
      <c r="G111" s="42"/>
      <c r="H111" s="40"/>
      <c r="I111" s="40"/>
    </row>
    <row r="112" spans="1:9" x14ac:dyDescent="0.25">
      <c r="A112" s="41"/>
      <c r="B112" s="42"/>
      <c r="C112" s="42"/>
      <c r="D112" s="42"/>
      <c r="E112" s="42"/>
      <c r="F112" s="42"/>
      <c r="G112" s="42"/>
      <c r="H112" s="40"/>
      <c r="I112" s="40"/>
    </row>
    <row r="113" spans="1:9" x14ac:dyDescent="0.25">
      <c r="A113" s="41"/>
      <c r="B113" s="42"/>
      <c r="C113" s="42"/>
      <c r="D113" s="42"/>
      <c r="E113" s="42"/>
      <c r="F113" s="42"/>
      <c r="G113" s="42"/>
      <c r="H113" s="40"/>
      <c r="I113" s="40"/>
    </row>
    <row r="114" spans="1:9" x14ac:dyDescent="0.25">
      <c r="A114" s="41"/>
      <c r="B114" s="42"/>
      <c r="C114" s="42"/>
      <c r="D114" s="42"/>
      <c r="E114" s="42"/>
      <c r="F114" s="42"/>
      <c r="G114" s="42"/>
      <c r="H114" s="40"/>
      <c r="I114" s="40"/>
    </row>
    <row r="115" spans="1:9" x14ac:dyDescent="0.25">
      <c r="A115" s="41"/>
      <c r="B115" s="42"/>
      <c r="C115" s="42"/>
      <c r="D115" s="42"/>
      <c r="E115" s="42"/>
      <c r="F115" s="42"/>
      <c r="G115" s="42"/>
      <c r="H115" s="40"/>
      <c r="I115" s="40"/>
    </row>
    <row r="116" spans="1:9" x14ac:dyDescent="0.25">
      <c r="A116" s="41"/>
      <c r="B116" s="42"/>
      <c r="C116" s="42"/>
      <c r="D116" s="42"/>
      <c r="E116" s="42"/>
      <c r="F116" s="42"/>
      <c r="G116" s="42"/>
      <c r="H116" s="40"/>
      <c r="I116" s="40"/>
    </row>
    <row r="117" spans="1:9" x14ac:dyDescent="0.25">
      <c r="A117" s="41"/>
      <c r="B117" s="42"/>
      <c r="C117" s="42"/>
      <c r="D117" s="42"/>
      <c r="E117" s="42"/>
      <c r="F117" s="42"/>
      <c r="G117" s="42"/>
      <c r="H117" s="40"/>
      <c r="I117" s="40"/>
    </row>
    <row r="118" spans="1:9" x14ac:dyDescent="0.25">
      <c r="A118" s="41"/>
      <c r="B118" s="42"/>
      <c r="C118" s="42"/>
      <c r="D118" s="42"/>
      <c r="E118" s="42"/>
      <c r="F118" s="42"/>
      <c r="G118" s="42"/>
      <c r="H118" s="40"/>
      <c r="I118" s="40"/>
    </row>
    <row r="119" spans="1:9" x14ac:dyDescent="0.25">
      <c r="A119" s="41"/>
      <c r="B119" s="42"/>
      <c r="C119" s="42"/>
      <c r="D119" s="42"/>
      <c r="E119" s="42"/>
      <c r="F119" s="42"/>
      <c r="G119" s="42"/>
      <c r="H119" s="40"/>
      <c r="I119" s="40"/>
    </row>
    <row r="120" spans="1:9" x14ac:dyDescent="0.25">
      <c r="A120" s="41"/>
      <c r="B120" s="42"/>
      <c r="C120" s="42"/>
      <c r="D120" s="42"/>
      <c r="E120" s="42"/>
      <c r="F120" s="42"/>
      <c r="G120" s="42"/>
      <c r="H120" s="40"/>
      <c r="I120" s="40"/>
    </row>
    <row r="121" spans="1:9" x14ac:dyDescent="0.25">
      <c r="A121" s="41"/>
      <c r="B121" s="42"/>
      <c r="C121" s="42"/>
      <c r="D121" s="42"/>
      <c r="E121" s="42"/>
      <c r="F121" s="42"/>
      <c r="G121" s="42"/>
      <c r="H121" s="40"/>
      <c r="I121" s="40"/>
    </row>
    <row r="122" spans="1:9" x14ac:dyDescent="0.25">
      <c r="A122" s="40"/>
      <c r="B122" s="39"/>
      <c r="C122" s="39"/>
      <c r="D122" s="39"/>
      <c r="E122" s="39"/>
      <c r="F122" s="39"/>
      <c r="G122" s="39"/>
      <c r="H122" s="40"/>
      <c r="I122" s="40"/>
    </row>
    <row r="123" spans="1:9" x14ac:dyDescent="0.25">
      <c r="A123" s="40"/>
      <c r="B123" s="39"/>
      <c r="C123" s="39"/>
      <c r="D123" s="39"/>
      <c r="E123" s="39"/>
      <c r="F123" s="39"/>
      <c r="G123" s="39"/>
      <c r="H123" s="40"/>
      <c r="I123" s="40"/>
    </row>
    <row r="124" spans="1:9" x14ac:dyDescent="0.25">
      <c r="A124" s="40"/>
      <c r="B124" s="39"/>
      <c r="C124" s="39"/>
      <c r="D124" s="39"/>
      <c r="E124" s="39"/>
      <c r="F124" s="39"/>
      <c r="G124" s="39"/>
      <c r="H124" s="40"/>
      <c r="I124" s="40"/>
    </row>
    <row r="125" spans="1:9" x14ac:dyDescent="0.25">
      <c r="A125" s="40"/>
      <c r="B125" s="39"/>
      <c r="C125" s="39"/>
      <c r="D125" s="39"/>
      <c r="E125" s="39"/>
      <c r="F125" s="39"/>
      <c r="G125" s="39"/>
      <c r="H125" s="40"/>
      <c r="I125" s="40"/>
    </row>
    <row r="126" spans="1:9" x14ac:dyDescent="0.25">
      <c r="A126" s="40"/>
      <c r="B126" s="39"/>
      <c r="C126" s="15"/>
      <c r="D126" s="39"/>
      <c r="E126" s="15"/>
      <c r="F126" s="39"/>
      <c r="G126" s="15"/>
      <c r="H126" s="40"/>
      <c r="I126" s="40"/>
    </row>
    <row r="127" spans="1:9" x14ac:dyDescent="0.25">
      <c r="A127" s="40"/>
      <c r="B127" s="40"/>
      <c r="C127" s="40"/>
      <c r="D127" s="40"/>
      <c r="E127" s="40"/>
      <c r="F127" s="40"/>
      <c r="G127" s="40"/>
      <c r="H127" s="40"/>
      <c r="I127" s="40"/>
    </row>
    <row r="128" spans="1:9" x14ac:dyDescent="0.25">
      <c r="A128" s="40"/>
      <c r="B128" s="40"/>
      <c r="C128" s="40"/>
      <c r="D128" s="40"/>
      <c r="E128" s="40"/>
      <c r="F128" s="40"/>
      <c r="G128" s="40"/>
      <c r="H128" s="40"/>
      <c r="I128" s="40"/>
    </row>
    <row r="129" spans="1:9" x14ac:dyDescent="0.25">
      <c r="A129" s="40"/>
      <c r="B129" s="40"/>
      <c r="C129" s="40"/>
      <c r="D129" s="40"/>
      <c r="E129" s="40"/>
      <c r="F129" s="40"/>
      <c r="G129" s="40"/>
      <c r="H129" s="40"/>
      <c r="I129" s="40"/>
    </row>
    <row r="130" spans="1:9" x14ac:dyDescent="0.25">
      <c r="A130" s="40"/>
      <c r="B130" s="40"/>
      <c r="C130" s="40"/>
      <c r="D130" s="40"/>
      <c r="E130" s="40"/>
      <c r="F130" s="40"/>
      <c r="G130" s="40"/>
      <c r="H130" s="40"/>
      <c r="I130" s="40"/>
    </row>
    <row r="131" spans="1:9" x14ac:dyDescent="0.25">
      <c r="A131" s="40"/>
      <c r="B131" s="40"/>
      <c r="C131" s="40"/>
      <c r="D131" s="40"/>
      <c r="E131" s="40"/>
      <c r="F131" s="40"/>
      <c r="G131" s="40"/>
      <c r="H131" s="40"/>
      <c r="I131" s="40"/>
    </row>
    <row r="132" spans="1:9" x14ac:dyDescent="0.25">
      <c r="A132" s="40"/>
      <c r="B132" s="40"/>
      <c r="C132" s="40"/>
      <c r="D132" s="40"/>
      <c r="E132" s="40"/>
      <c r="F132" s="40"/>
      <c r="G132" s="40"/>
      <c r="H132" s="40"/>
      <c r="I132" s="40"/>
    </row>
    <row r="133" spans="1:9" x14ac:dyDescent="0.25">
      <c r="A133" s="41"/>
      <c r="B133" s="44"/>
      <c r="C133" s="43"/>
      <c r="D133" s="44"/>
      <c r="E133" s="43"/>
      <c r="F133" s="44"/>
      <c r="G133" s="43"/>
      <c r="H133" s="40"/>
      <c r="I133" s="40"/>
    </row>
    <row r="134" spans="1:9" x14ac:dyDescent="0.25">
      <c r="A134" s="41"/>
      <c r="B134" s="42"/>
      <c r="C134" s="42"/>
      <c r="D134" s="42"/>
      <c r="E134" s="42"/>
      <c r="F134" s="42"/>
      <c r="G134" s="42"/>
      <c r="H134" s="40"/>
      <c r="I134" s="40"/>
    </row>
    <row r="135" spans="1:9" x14ac:dyDescent="0.25">
      <c r="A135" s="41"/>
      <c r="B135" s="42"/>
      <c r="C135" s="42"/>
      <c r="D135" s="42"/>
      <c r="E135" s="42"/>
      <c r="F135" s="42"/>
      <c r="G135" s="42"/>
      <c r="H135" s="40"/>
      <c r="I135" s="40"/>
    </row>
    <row r="136" spans="1:9" x14ac:dyDescent="0.25">
      <c r="A136" s="41"/>
      <c r="B136" s="42"/>
      <c r="C136" s="42"/>
      <c r="D136" s="42"/>
      <c r="E136" s="42"/>
      <c r="F136" s="42"/>
      <c r="G136" s="42"/>
      <c r="H136" s="40"/>
      <c r="I136" s="40"/>
    </row>
    <row r="137" spans="1:9" x14ac:dyDescent="0.25">
      <c r="A137" s="41"/>
      <c r="B137" s="42"/>
      <c r="C137" s="42"/>
      <c r="D137" s="42"/>
      <c r="E137" s="42"/>
      <c r="F137" s="42"/>
      <c r="G137" s="42"/>
      <c r="H137" s="40"/>
      <c r="I137" s="40"/>
    </row>
    <row r="138" spans="1:9" x14ac:dyDescent="0.25">
      <c r="A138" s="41"/>
      <c r="B138" s="42"/>
      <c r="C138" s="42"/>
      <c r="D138" s="42"/>
      <c r="E138" s="42"/>
      <c r="F138" s="42"/>
      <c r="G138" s="42"/>
      <c r="H138" s="40"/>
      <c r="I138" s="40"/>
    </row>
    <row r="139" spans="1:9" x14ac:dyDescent="0.25">
      <c r="A139" s="41"/>
      <c r="B139" s="42"/>
      <c r="C139" s="42"/>
      <c r="D139" s="42"/>
      <c r="E139" s="42"/>
      <c r="F139" s="42"/>
      <c r="G139" s="42"/>
      <c r="H139" s="40"/>
      <c r="I139" s="40"/>
    </row>
    <row r="140" spans="1:9" x14ac:dyDescent="0.25">
      <c r="A140" s="41"/>
      <c r="B140" s="42"/>
      <c r="C140" s="42"/>
      <c r="D140" s="42"/>
      <c r="E140" s="42"/>
      <c r="F140" s="42"/>
      <c r="G140" s="42"/>
      <c r="H140" s="40"/>
      <c r="I140" s="40"/>
    </row>
    <row r="141" spans="1:9" x14ac:dyDescent="0.25">
      <c r="A141" s="41"/>
      <c r="B141" s="42"/>
      <c r="C141" s="42"/>
      <c r="D141" s="42"/>
      <c r="E141" s="42"/>
      <c r="F141" s="42"/>
      <c r="G141" s="42"/>
      <c r="H141" s="40"/>
      <c r="I141" s="40"/>
    </row>
    <row r="142" spans="1:9" x14ac:dyDescent="0.25">
      <c r="A142" s="41"/>
      <c r="B142" s="42"/>
      <c r="C142" s="42"/>
      <c r="D142" s="42"/>
      <c r="E142" s="42"/>
      <c r="F142" s="42"/>
      <c r="G142" s="42"/>
      <c r="H142" s="40"/>
      <c r="I142" s="40"/>
    </row>
    <row r="143" spans="1:9" x14ac:dyDescent="0.25">
      <c r="A143" s="41"/>
      <c r="B143" s="42"/>
      <c r="C143" s="42"/>
      <c r="D143" s="42"/>
      <c r="E143" s="42"/>
      <c r="F143" s="42"/>
      <c r="G143" s="42"/>
      <c r="H143" s="40"/>
      <c r="I143" s="40"/>
    </row>
    <row r="144" spans="1:9" x14ac:dyDescent="0.25">
      <c r="A144" s="41"/>
      <c r="B144" s="42"/>
      <c r="C144" s="42"/>
      <c r="D144" s="42"/>
      <c r="E144" s="42"/>
      <c r="F144" s="42"/>
      <c r="G144" s="42"/>
      <c r="H144" s="40"/>
      <c r="I144" s="40"/>
    </row>
    <row r="145" spans="1:9" x14ac:dyDescent="0.25">
      <c r="A145" s="41"/>
      <c r="B145" s="42"/>
      <c r="C145" s="42"/>
      <c r="D145" s="42"/>
      <c r="E145" s="42"/>
      <c r="F145" s="42"/>
      <c r="G145" s="42"/>
      <c r="H145" s="40"/>
      <c r="I145" s="40"/>
    </row>
    <row r="146" spans="1:9" x14ac:dyDescent="0.25">
      <c r="A146" s="41"/>
      <c r="B146" s="42"/>
      <c r="C146" s="42"/>
      <c r="D146" s="42"/>
      <c r="E146" s="42"/>
      <c r="F146" s="42"/>
      <c r="G146" s="42"/>
      <c r="H146" s="40"/>
      <c r="I146" s="40"/>
    </row>
    <row r="147" spans="1:9" x14ac:dyDescent="0.25">
      <c r="A147" s="41"/>
      <c r="B147" s="42"/>
      <c r="C147" s="42"/>
      <c r="D147" s="42"/>
      <c r="E147" s="42"/>
      <c r="F147" s="42"/>
      <c r="G147" s="42"/>
      <c r="H147" s="40"/>
      <c r="I147" s="40"/>
    </row>
    <row r="148" spans="1:9" x14ac:dyDescent="0.25">
      <c r="A148" s="41"/>
      <c r="B148" s="42"/>
      <c r="C148" s="42"/>
      <c r="D148" s="42"/>
      <c r="E148" s="42"/>
      <c r="F148" s="42"/>
      <c r="G148" s="42"/>
      <c r="H148" s="40"/>
      <c r="I148" s="40"/>
    </row>
    <row r="149" spans="1:9" x14ac:dyDescent="0.25">
      <c r="A149" s="41"/>
      <c r="B149" s="42"/>
      <c r="C149" s="42"/>
      <c r="D149" s="42"/>
      <c r="E149" s="42"/>
      <c r="F149" s="42"/>
      <c r="G149" s="42"/>
      <c r="H149" s="40"/>
      <c r="I149" s="40"/>
    </row>
    <row r="150" spans="1:9" x14ac:dyDescent="0.25">
      <c r="A150" s="41"/>
      <c r="B150" s="42"/>
      <c r="C150" s="42"/>
      <c r="D150" s="42"/>
      <c r="E150" s="42"/>
      <c r="F150" s="42"/>
      <c r="G150" s="42"/>
      <c r="H150" s="40"/>
      <c r="I150" s="40"/>
    </row>
    <row r="151" spans="1:9" x14ac:dyDescent="0.25">
      <c r="A151" s="41"/>
      <c r="B151" s="42"/>
      <c r="C151" s="42"/>
      <c r="D151" s="42"/>
      <c r="E151" s="42"/>
      <c r="F151" s="42"/>
      <c r="G151" s="42"/>
      <c r="H151" s="40"/>
      <c r="I151" s="40"/>
    </row>
    <row r="152" spans="1:9" x14ac:dyDescent="0.25">
      <c r="A152" s="41"/>
      <c r="B152" s="42"/>
      <c r="C152" s="42"/>
      <c r="D152" s="42"/>
      <c r="E152" s="42"/>
      <c r="F152" s="42"/>
      <c r="G152" s="42"/>
      <c r="H152" s="40"/>
      <c r="I152" s="40"/>
    </row>
    <row r="153" spans="1:9" x14ac:dyDescent="0.25">
      <c r="A153" s="41"/>
      <c r="B153" s="42"/>
      <c r="C153" s="42"/>
      <c r="D153" s="42"/>
      <c r="E153" s="42"/>
      <c r="F153" s="42"/>
      <c r="G153" s="42"/>
      <c r="H153" s="40"/>
      <c r="I153" s="40"/>
    </row>
    <row r="154" spans="1:9" x14ac:dyDescent="0.25">
      <c r="A154" s="41"/>
      <c r="B154" s="42"/>
      <c r="C154" s="42"/>
      <c r="D154" s="42"/>
      <c r="E154" s="42"/>
      <c r="F154" s="42"/>
      <c r="G154" s="42"/>
      <c r="H154" s="40"/>
      <c r="I154" s="40"/>
    </row>
    <row r="155" spans="1:9" x14ac:dyDescent="0.25">
      <c r="A155" s="41"/>
      <c r="B155" s="42"/>
      <c r="C155" s="42"/>
      <c r="D155" s="42"/>
      <c r="E155" s="42"/>
      <c r="F155" s="42"/>
      <c r="G155" s="42"/>
      <c r="H155" s="40"/>
      <c r="I155" s="40"/>
    </row>
    <row r="156" spans="1:9" x14ac:dyDescent="0.25">
      <c r="A156" s="41"/>
      <c r="B156" s="42"/>
      <c r="C156" s="42"/>
      <c r="D156" s="42"/>
      <c r="E156" s="42"/>
      <c r="F156" s="42"/>
      <c r="G156" s="42"/>
      <c r="H156" s="40"/>
      <c r="I156" s="40"/>
    </row>
    <row r="157" spans="1:9" x14ac:dyDescent="0.25">
      <c r="A157" s="41"/>
      <c r="B157" s="42"/>
      <c r="C157" s="42"/>
      <c r="D157" s="42"/>
      <c r="E157" s="42"/>
      <c r="F157" s="42"/>
      <c r="G157" s="42"/>
      <c r="H157" s="40"/>
      <c r="I157" s="40"/>
    </row>
    <row r="158" spans="1:9" x14ac:dyDescent="0.25">
      <c r="A158" s="41"/>
      <c r="B158" s="42"/>
      <c r="C158" s="42"/>
      <c r="D158" s="42"/>
      <c r="E158" s="42"/>
      <c r="F158" s="42"/>
      <c r="G158" s="42"/>
      <c r="H158" s="40"/>
      <c r="I158" s="40"/>
    </row>
    <row r="159" spans="1:9" x14ac:dyDescent="0.25">
      <c r="A159" s="41"/>
      <c r="B159" s="42"/>
      <c r="C159" s="42"/>
      <c r="D159" s="42"/>
      <c r="E159" s="42"/>
      <c r="F159" s="42"/>
      <c r="G159" s="42"/>
      <c r="H159" s="40"/>
      <c r="I159" s="40"/>
    </row>
    <row r="160" spans="1:9" x14ac:dyDescent="0.25">
      <c r="A160" s="41"/>
      <c r="B160" s="42"/>
      <c r="C160" s="42"/>
      <c r="D160" s="42"/>
      <c r="E160" s="42"/>
      <c r="F160" s="42"/>
      <c r="G160" s="42"/>
      <c r="H160" s="40"/>
      <c r="I160" s="40"/>
    </row>
    <row r="161" spans="1:9" x14ac:dyDescent="0.25">
      <c r="A161" s="41"/>
      <c r="B161" s="42"/>
      <c r="C161" s="42"/>
      <c r="D161" s="42"/>
      <c r="E161" s="42"/>
      <c r="F161" s="42"/>
      <c r="G161" s="42"/>
      <c r="H161" s="40"/>
      <c r="I161" s="40"/>
    </row>
    <row r="162" spans="1:9" x14ac:dyDescent="0.25">
      <c r="A162" s="41"/>
      <c r="B162" s="42"/>
      <c r="C162" s="42"/>
      <c r="D162" s="42"/>
      <c r="E162" s="42"/>
      <c r="F162" s="42"/>
      <c r="G162" s="42"/>
      <c r="H162" s="40"/>
      <c r="I162" s="40"/>
    </row>
    <row r="163" spans="1:9" x14ac:dyDescent="0.25">
      <c r="A163" s="41"/>
      <c r="B163" s="42"/>
      <c r="C163" s="42"/>
      <c r="D163" s="42"/>
      <c r="E163" s="42"/>
      <c r="F163" s="42"/>
      <c r="G163" s="42"/>
      <c r="H163" s="40"/>
      <c r="I163" s="40"/>
    </row>
    <row r="164" spans="1:9" x14ac:dyDescent="0.25">
      <c r="A164" s="41"/>
      <c r="B164" s="42"/>
      <c r="C164" s="42"/>
      <c r="D164" s="42"/>
      <c r="E164" s="42"/>
      <c r="F164" s="42"/>
      <c r="G164" s="42"/>
      <c r="H164" s="40"/>
      <c r="I164" s="40"/>
    </row>
    <row r="165" spans="1:9" x14ac:dyDescent="0.25">
      <c r="A165" s="41"/>
      <c r="B165" s="42"/>
      <c r="C165" s="42"/>
      <c r="D165" s="42"/>
      <c r="E165" s="42"/>
      <c r="F165" s="42"/>
      <c r="G165" s="42"/>
      <c r="H165" s="40"/>
      <c r="I165" s="40"/>
    </row>
    <row r="166" spans="1:9" x14ac:dyDescent="0.25">
      <c r="A166" s="41"/>
      <c r="B166" s="42"/>
      <c r="C166" s="42"/>
      <c r="D166" s="42"/>
      <c r="E166" s="42"/>
      <c r="F166" s="42"/>
      <c r="G166" s="42"/>
      <c r="H166" s="40"/>
      <c r="I166" s="40"/>
    </row>
    <row r="167" spans="1:9" x14ac:dyDescent="0.25">
      <c r="A167" s="41"/>
      <c r="B167" s="42"/>
      <c r="C167" s="42"/>
      <c r="D167" s="42"/>
      <c r="E167" s="42"/>
      <c r="F167" s="42"/>
      <c r="G167" s="42"/>
      <c r="H167" s="40"/>
      <c r="I167" s="40"/>
    </row>
    <row r="168" spans="1:9" x14ac:dyDescent="0.25">
      <c r="A168" s="41"/>
      <c r="B168" s="42"/>
      <c r="C168" s="42"/>
      <c r="D168" s="42"/>
      <c r="E168" s="42"/>
      <c r="F168" s="42"/>
      <c r="G168" s="42"/>
      <c r="H168" s="40"/>
      <c r="I168" s="40"/>
    </row>
    <row r="169" spans="1:9" x14ac:dyDescent="0.25">
      <c r="A169" s="41"/>
      <c r="B169" s="42"/>
      <c r="C169" s="42"/>
      <c r="D169" s="42"/>
      <c r="E169" s="42"/>
      <c r="F169" s="42"/>
      <c r="G169" s="42"/>
      <c r="H169" s="40"/>
      <c r="I169" s="40"/>
    </row>
    <row r="170" spans="1:9" x14ac:dyDescent="0.25">
      <c r="A170" s="41"/>
      <c r="B170" s="42"/>
      <c r="C170" s="42"/>
      <c r="D170" s="42"/>
      <c r="E170" s="42"/>
      <c r="F170" s="42"/>
      <c r="G170" s="42"/>
      <c r="H170" s="40"/>
      <c r="I170" s="40"/>
    </row>
    <row r="171" spans="1:9" x14ac:dyDescent="0.25">
      <c r="A171" s="41"/>
      <c r="B171" s="42"/>
      <c r="C171" s="42"/>
      <c r="D171" s="42"/>
      <c r="E171" s="42"/>
      <c r="F171" s="42"/>
      <c r="G171" s="42"/>
      <c r="H171" s="40"/>
      <c r="I171" s="40"/>
    </row>
    <row r="172" spans="1:9" x14ac:dyDescent="0.25">
      <c r="A172" s="41"/>
      <c r="B172" s="42"/>
      <c r="C172" s="42"/>
      <c r="D172" s="42"/>
      <c r="E172" s="42"/>
      <c r="F172" s="42"/>
      <c r="G172" s="42"/>
      <c r="H172" s="40"/>
      <c r="I172" s="40"/>
    </row>
    <row r="173" spans="1:9" x14ac:dyDescent="0.25">
      <c r="A173" s="41"/>
      <c r="B173" s="42"/>
      <c r="C173" s="42"/>
      <c r="D173" s="42"/>
      <c r="E173" s="42"/>
      <c r="F173" s="42"/>
      <c r="G173" s="42"/>
      <c r="H173" s="40"/>
      <c r="I173" s="40"/>
    </row>
    <row r="174" spans="1:9" x14ac:dyDescent="0.25">
      <c r="A174" s="41"/>
      <c r="B174" s="42"/>
      <c r="C174" s="42"/>
      <c r="D174" s="42"/>
      <c r="E174" s="42"/>
      <c r="F174" s="42"/>
      <c r="G174" s="42"/>
      <c r="H174" s="40"/>
      <c r="I174" s="40"/>
    </row>
    <row r="175" spans="1:9" x14ac:dyDescent="0.25">
      <c r="A175" s="41"/>
      <c r="B175" s="42"/>
      <c r="C175" s="42"/>
      <c r="D175" s="42"/>
      <c r="E175" s="42"/>
      <c r="F175" s="42"/>
      <c r="G175" s="42"/>
      <c r="H175" s="40"/>
      <c r="I175" s="40"/>
    </row>
    <row r="176" spans="1:9" x14ac:dyDescent="0.25">
      <c r="A176" s="41"/>
      <c r="B176" s="42"/>
      <c r="C176" s="42"/>
      <c r="D176" s="42"/>
      <c r="E176" s="42"/>
      <c r="F176" s="42"/>
      <c r="G176" s="42"/>
      <c r="H176" s="40"/>
      <c r="I176" s="40"/>
    </row>
    <row r="177" spans="1:9" x14ac:dyDescent="0.25">
      <c r="A177" s="41"/>
      <c r="B177" s="42"/>
      <c r="C177" s="42"/>
      <c r="D177" s="42"/>
      <c r="E177" s="42"/>
      <c r="F177" s="42"/>
      <c r="G177" s="42"/>
      <c r="H177" s="40"/>
      <c r="I177" s="40"/>
    </row>
    <row r="178" spans="1:9" x14ac:dyDescent="0.25">
      <c r="A178" s="41"/>
      <c r="B178" s="42"/>
      <c r="C178" s="42"/>
      <c r="D178" s="42"/>
      <c r="E178" s="42"/>
      <c r="F178" s="42"/>
      <c r="G178" s="42"/>
      <c r="H178" s="40"/>
      <c r="I178" s="40"/>
    </row>
    <row r="179" spans="1:9" x14ac:dyDescent="0.25">
      <c r="A179" s="41"/>
      <c r="B179" s="42"/>
      <c r="C179" s="42"/>
      <c r="D179" s="42"/>
      <c r="E179" s="42"/>
      <c r="F179" s="42"/>
      <c r="G179" s="42"/>
      <c r="H179" s="40"/>
      <c r="I179" s="40"/>
    </row>
    <row r="180" spans="1:9" x14ac:dyDescent="0.25">
      <c r="A180" s="41"/>
      <c r="B180" s="42"/>
      <c r="C180" s="42"/>
      <c r="D180" s="42"/>
      <c r="E180" s="42"/>
      <c r="F180" s="42"/>
      <c r="G180" s="42"/>
      <c r="H180" s="40"/>
      <c r="I180" s="40"/>
    </row>
    <row r="181" spans="1:9" x14ac:dyDescent="0.25">
      <c r="A181" s="41"/>
      <c r="B181" s="42"/>
      <c r="C181" s="42"/>
      <c r="D181" s="42"/>
      <c r="E181" s="42"/>
      <c r="F181" s="42"/>
      <c r="G181" s="42"/>
      <c r="H181" s="40"/>
      <c r="I181" s="40"/>
    </row>
    <row r="182" spans="1:9" x14ac:dyDescent="0.25">
      <c r="A182" s="41"/>
      <c r="B182" s="42"/>
      <c r="C182" s="42"/>
      <c r="D182" s="42"/>
      <c r="E182" s="42"/>
      <c r="F182" s="42"/>
      <c r="G182" s="42"/>
      <c r="H182" s="40"/>
      <c r="I182" s="40"/>
    </row>
    <row r="183" spans="1:9" x14ac:dyDescent="0.25">
      <c r="A183" s="41"/>
      <c r="B183" s="42"/>
      <c r="C183" s="42"/>
      <c r="D183" s="42"/>
      <c r="E183" s="42"/>
      <c r="F183" s="42"/>
      <c r="G183" s="42"/>
      <c r="H183" s="40"/>
      <c r="I183" s="40"/>
    </row>
    <row r="184" spans="1:9" x14ac:dyDescent="0.25">
      <c r="A184" s="41"/>
      <c r="B184" s="42"/>
      <c r="C184" s="42"/>
      <c r="D184" s="42"/>
      <c r="E184" s="42"/>
      <c r="F184" s="42"/>
      <c r="G184" s="42"/>
      <c r="H184" s="40"/>
      <c r="I184" s="40"/>
    </row>
    <row r="185" spans="1:9" x14ac:dyDescent="0.25">
      <c r="A185" s="41"/>
      <c r="B185" s="42"/>
      <c r="C185" s="42"/>
      <c r="D185" s="42"/>
      <c r="E185" s="42"/>
      <c r="F185" s="42"/>
      <c r="G185" s="42"/>
      <c r="H185" s="40"/>
      <c r="I185" s="40"/>
    </row>
    <row r="186" spans="1:9" x14ac:dyDescent="0.25">
      <c r="A186" s="40"/>
      <c r="B186" s="39"/>
      <c r="C186" s="39"/>
      <c r="D186" s="39"/>
      <c r="E186" s="39"/>
      <c r="F186" s="39"/>
      <c r="G186" s="39"/>
      <c r="H186" s="40"/>
      <c r="I186" s="40"/>
    </row>
    <row r="187" spans="1:9" x14ac:dyDescent="0.25">
      <c r="A187" s="40"/>
      <c r="B187" s="39"/>
      <c r="C187" s="39"/>
      <c r="D187" s="39"/>
      <c r="E187" s="39"/>
      <c r="F187" s="39"/>
      <c r="G187" s="39"/>
      <c r="H187" s="40"/>
      <c r="I187" s="40"/>
    </row>
    <row r="188" spans="1:9" x14ac:dyDescent="0.25">
      <c r="A188" s="40"/>
      <c r="B188" s="39"/>
      <c r="C188" s="39"/>
      <c r="D188" s="39"/>
      <c r="E188" s="39"/>
      <c r="F188" s="39"/>
      <c r="G188" s="39"/>
      <c r="H188" s="40"/>
      <c r="I188" s="40"/>
    </row>
    <row r="189" spans="1:9" x14ac:dyDescent="0.25">
      <c r="A189" s="40"/>
      <c r="B189" s="39"/>
      <c r="C189" s="39"/>
      <c r="D189" s="39"/>
      <c r="E189" s="39"/>
      <c r="F189" s="39"/>
      <c r="G189" s="39"/>
      <c r="H189" s="40"/>
      <c r="I189" s="40"/>
    </row>
    <row r="190" spans="1:9" x14ac:dyDescent="0.25">
      <c r="A190" s="40"/>
      <c r="B190" s="39"/>
      <c r="C190" s="15"/>
      <c r="D190" s="39"/>
      <c r="E190" s="15"/>
      <c r="F190" s="39"/>
      <c r="G190" s="15"/>
      <c r="H190" s="40"/>
      <c r="I190" s="40"/>
    </row>
  </sheetData>
  <mergeCells count="4">
    <mergeCell ref="D4:E4"/>
    <mergeCell ref="F4:G4"/>
    <mergeCell ref="B4:C4"/>
    <mergeCell ref="A2:H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92"/>
  <sheetViews>
    <sheetView zoomScale="80" zoomScaleNormal="80" workbookViewId="0">
      <pane ySplit="5" topLeftCell="A27" activePane="bottomLeft" state="frozen"/>
      <selection pane="bottomLeft" activeCell="E48" sqref="E48"/>
    </sheetView>
  </sheetViews>
  <sheetFormatPr baseColWidth="10" defaultRowHeight="15" x14ac:dyDescent="0.25"/>
  <cols>
    <col min="1" max="1" width="22.7109375" customWidth="1"/>
    <col min="2" max="3" width="14.140625" customWidth="1"/>
    <col min="4" max="4" width="13.5703125" customWidth="1"/>
    <col min="5" max="5" width="13.42578125" customWidth="1"/>
    <col min="6" max="6" width="14.140625" customWidth="1"/>
    <col min="7" max="8" width="13.28515625" customWidth="1"/>
    <col min="9" max="9" width="13.85546875" customWidth="1"/>
    <col min="10" max="10" width="13.7109375" customWidth="1"/>
    <col min="11" max="11" width="13.42578125" customWidth="1"/>
    <col min="12" max="12" width="13.5703125" customWidth="1"/>
    <col min="13" max="13" width="13.7109375" customWidth="1"/>
    <col min="14" max="14" width="14.140625" customWidth="1"/>
    <col min="15" max="15" width="13.7109375" customWidth="1"/>
  </cols>
  <sheetData>
    <row r="2" spans="1:15" ht="18.75" x14ac:dyDescent="0.3">
      <c r="A2" s="73" t="s">
        <v>57</v>
      </c>
      <c r="B2" s="73"/>
      <c r="C2" s="73"/>
      <c r="D2" s="73"/>
      <c r="E2" s="73"/>
      <c r="F2" s="73"/>
      <c r="G2" s="73"/>
      <c r="H2" s="73"/>
    </row>
    <row r="4" spans="1:15" ht="15.75" thickBot="1" x14ac:dyDescent="0.3">
      <c r="B4" s="72" t="s">
        <v>93</v>
      </c>
      <c r="C4" s="72"/>
      <c r="D4" s="72" t="s">
        <v>94</v>
      </c>
      <c r="E4" s="72"/>
      <c r="F4" s="72" t="s">
        <v>95</v>
      </c>
      <c r="G4" s="72"/>
      <c r="H4" s="72" t="s">
        <v>96</v>
      </c>
      <c r="I4" s="72"/>
      <c r="J4" s="75" t="s">
        <v>97</v>
      </c>
      <c r="K4" s="75"/>
      <c r="L4" s="75" t="s">
        <v>98</v>
      </c>
      <c r="M4" s="75"/>
      <c r="N4" s="75" t="s">
        <v>99</v>
      </c>
      <c r="O4" s="75"/>
    </row>
    <row r="5" spans="1:15" x14ac:dyDescent="0.25">
      <c r="A5" s="1" t="s">
        <v>48</v>
      </c>
      <c r="B5" s="19" t="s">
        <v>40</v>
      </c>
      <c r="C5" s="20" t="s">
        <v>0</v>
      </c>
      <c r="D5" s="19" t="s">
        <v>41</v>
      </c>
      <c r="E5" s="20" t="s">
        <v>1</v>
      </c>
      <c r="F5" s="19" t="s">
        <v>42</v>
      </c>
      <c r="G5" s="20" t="s">
        <v>2</v>
      </c>
      <c r="H5" s="4" t="s">
        <v>44</v>
      </c>
      <c r="I5" s="5" t="s">
        <v>4</v>
      </c>
      <c r="J5" s="4" t="s">
        <v>45</v>
      </c>
      <c r="K5" s="5" t="s">
        <v>5</v>
      </c>
      <c r="L5" s="4" t="s">
        <v>46</v>
      </c>
      <c r="M5" s="5" t="s">
        <v>6</v>
      </c>
      <c r="N5" s="4" t="s">
        <v>47</v>
      </c>
      <c r="O5" s="5" t="s">
        <v>13</v>
      </c>
    </row>
    <row r="6" spans="1:15" s="28" customFormat="1" x14ac:dyDescent="0.25">
      <c r="A6" s="29">
        <v>0</v>
      </c>
      <c r="B6" s="23">
        <v>4</v>
      </c>
      <c r="C6" s="24" t="s">
        <v>12</v>
      </c>
      <c r="D6" s="21">
        <v>6</v>
      </c>
      <c r="E6" s="24" t="s">
        <v>12</v>
      </c>
      <c r="F6" s="23">
        <v>5</v>
      </c>
      <c r="G6" s="25"/>
      <c r="H6" s="23">
        <v>1</v>
      </c>
      <c r="I6" s="24" t="s">
        <v>12</v>
      </c>
      <c r="J6" s="23">
        <v>1</v>
      </c>
      <c r="K6" s="24" t="s">
        <v>12</v>
      </c>
      <c r="L6" s="23">
        <v>10.5</v>
      </c>
      <c r="M6" s="24" t="s">
        <v>12</v>
      </c>
      <c r="N6" s="23">
        <v>0</v>
      </c>
      <c r="O6" s="24" t="s">
        <v>12</v>
      </c>
    </row>
    <row r="7" spans="1:15" x14ac:dyDescent="0.25">
      <c r="A7" s="2">
        <v>5</v>
      </c>
      <c r="B7" s="10">
        <v>3</v>
      </c>
      <c r="C7" s="9">
        <f>POWER(B7-B6,2)</f>
        <v>1</v>
      </c>
      <c r="D7" s="9">
        <v>6.5</v>
      </c>
      <c r="E7" s="9">
        <f>POWER(D7-D6,2)</f>
        <v>0.25</v>
      </c>
      <c r="F7" s="10">
        <v>4</v>
      </c>
      <c r="G7" s="9">
        <f>POWER(F7-F6,2)</f>
        <v>1</v>
      </c>
      <c r="H7" s="10">
        <v>0</v>
      </c>
      <c r="I7" s="9">
        <f>POWER(H7-H6,2)</f>
        <v>1</v>
      </c>
      <c r="J7" s="10">
        <v>1</v>
      </c>
      <c r="K7" s="9">
        <f>POWER(J7-J6,2)</f>
        <v>0</v>
      </c>
      <c r="L7" s="10">
        <v>9</v>
      </c>
      <c r="M7" s="9">
        <f>POWER(L7-L6,2)</f>
        <v>2.25</v>
      </c>
      <c r="N7" s="10">
        <v>1</v>
      </c>
      <c r="O7" s="9">
        <f>POWER(N7-N6,2)</f>
        <v>1</v>
      </c>
    </row>
    <row r="8" spans="1:15" x14ac:dyDescent="0.25">
      <c r="A8" s="2">
        <v>10</v>
      </c>
      <c r="B8" s="10">
        <v>3</v>
      </c>
      <c r="C8" s="9">
        <f t="shared" ref="C8:C58" si="0">POWER(B8-B7,2)</f>
        <v>0</v>
      </c>
      <c r="D8" s="9">
        <v>7</v>
      </c>
      <c r="E8" s="9">
        <f t="shared" ref="E8:E58" si="1">POWER(D8-D7,2)</f>
        <v>0.25</v>
      </c>
      <c r="F8" s="10">
        <v>4</v>
      </c>
      <c r="G8" s="9">
        <f t="shared" ref="G8:G58" si="2">POWER(F8-F7,2)</f>
        <v>0</v>
      </c>
      <c r="H8" s="10">
        <v>4</v>
      </c>
      <c r="I8" s="9">
        <f t="shared" ref="I8:I58" si="3">POWER(H8-H7,2)</f>
        <v>16</v>
      </c>
      <c r="J8" s="10">
        <v>1</v>
      </c>
      <c r="K8" s="9">
        <f t="shared" ref="K8:K58" si="4">POWER(J8-J7,2)</f>
        <v>0</v>
      </c>
      <c r="L8" s="10">
        <v>8.5</v>
      </c>
      <c r="M8" s="9">
        <f t="shared" ref="M8:M58" si="5">POWER(L8-L7,2)</f>
        <v>0.25</v>
      </c>
      <c r="N8" s="10">
        <v>2</v>
      </c>
      <c r="O8" s="9">
        <f t="shared" ref="O8:O58" si="6">POWER(N8-N7,2)</f>
        <v>1</v>
      </c>
    </row>
    <row r="9" spans="1:15" x14ac:dyDescent="0.25">
      <c r="A9" s="2">
        <v>15</v>
      </c>
      <c r="B9" s="10">
        <v>3</v>
      </c>
      <c r="C9" s="9">
        <f t="shared" si="0"/>
        <v>0</v>
      </c>
      <c r="D9" s="9">
        <v>8</v>
      </c>
      <c r="E9" s="9">
        <f t="shared" si="1"/>
        <v>1</v>
      </c>
      <c r="F9" s="10">
        <v>4</v>
      </c>
      <c r="G9" s="9">
        <f t="shared" si="2"/>
        <v>0</v>
      </c>
      <c r="H9" s="10">
        <v>5</v>
      </c>
      <c r="I9" s="9">
        <f t="shared" si="3"/>
        <v>1</v>
      </c>
      <c r="J9" s="10">
        <v>0.5</v>
      </c>
      <c r="K9" s="9">
        <f t="shared" si="4"/>
        <v>0.25</v>
      </c>
      <c r="L9" s="10">
        <v>8.5</v>
      </c>
      <c r="M9" s="9">
        <f t="shared" si="5"/>
        <v>0</v>
      </c>
      <c r="N9" s="10">
        <v>3</v>
      </c>
      <c r="O9" s="9">
        <f t="shared" si="6"/>
        <v>1</v>
      </c>
    </row>
    <row r="10" spans="1:15" x14ac:dyDescent="0.25">
      <c r="A10" s="2">
        <v>20</v>
      </c>
      <c r="B10" s="10">
        <v>2.5</v>
      </c>
      <c r="C10" s="9">
        <f t="shared" si="0"/>
        <v>0.25</v>
      </c>
      <c r="D10" s="9">
        <v>8.5</v>
      </c>
      <c r="E10" s="9">
        <f t="shared" si="1"/>
        <v>0.25</v>
      </c>
      <c r="F10" s="10">
        <v>4</v>
      </c>
      <c r="G10" s="9">
        <f t="shared" si="2"/>
        <v>0</v>
      </c>
      <c r="H10" s="10">
        <v>6</v>
      </c>
      <c r="I10" s="9">
        <f t="shared" si="3"/>
        <v>1</v>
      </c>
      <c r="J10" s="10">
        <v>0</v>
      </c>
      <c r="K10" s="9">
        <f t="shared" si="4"/>
        <v>0.25</v>
      </c>
      <c r="L10" s="10">
        <v>7.5</v>
      </c>
      <c r="M10" s="9">
        <f t="shared" si="5"/>
        <v>1</v>
      </c>
      <c r="N10" s="10">
        <v>4</v>
      </c>
      <c r="O10" s="9">
        <f t="shared" si="6"/>
        <v>1</v>
      </c>
    </row>
    <row r="11" spans="1:15" x14ac:dyDescent="0.25">
      <c r="A11" s="2">
        <v>25</v>
      </c>
      <c r="B11" s="10">
        <v>2</v>
      </c>
      <c r="C11" s="9">
        <f t="shared" si="0"/>
        <v>0.25</v>
      </c>
      <c r="D11" s="9">
        <v>9</v>
      </c>
      <c r="E11" s="9">
        <f t="shared" si="1"/>
        <v>0.25</v>
      </c>
      <c r="F11" s="10">
        <v>3.5</v>
      </c>
      <c r="G11" s="9">
        <f t="shared" si="2"/>
        <v>0.25</v>
      </c>
      <c r="H11" s="10">
        <v>5.5</v>
      </c>
      <c r="I11" s="9">
        <f t="shared" si="3"/>
        <v>0.25</v>
      </c>
      <c r="J11" s="10">
        <v>1</v>
      </c>
      <c r="K11" s="9">
        <f t="shared" si="4"/>
        <v>1</v>
      </c>
      <c r="L11" s="10">
        <v>7</v>
      </c>
      <c r="M11" s="9">
        <f t="shared" si="5"/>
        <v>0.25</v>
      </c>
      <c r="N11" s="10">
        <v>5</v>
      </c>
      <c r="O11" s="9">
        <f t="shared" si="6"/>
        <v>1</v>
      </c>
    </row>
    <row r="12" spans="1:15" x14ac:dyDescent="0.25">
      <c r="A12" s="2">
        <v>30</v>
      </c>
      <c r="B12" s="10">
        <v>1</v>
      </c>
      <c r="C12" s="9">
        <f t="shared" si="0"/>
        <v>1</v>
      </c>
      <c r="D12" s="9">
        <v>9</v>
      </c>
      <c r="E12" s="9">
        <f t="shared" si="1"/>
        <v>0</v>
      </c>
      <c r="F12" s="10">
        <v>3.5</v>
      </c>
      <c r="G12" s="9">
        <f t="shared" si="2"/>
        <v>0</v>
      </c>
      <c r="H12" s="10">
        <v>5</v>
      </c>
      <c r="I12" s="9">
        <f t="shared" si="3"/>
        <v>0.25</v>
      </c>
      <c r="J12" s="10">
        <v>3</v>
      </c>
      <c r="K12" s="9">
        <f t="shared" si="4"/>
        <v>4</v>
      </c>
      <c r="L12" s="10">
        <v>7</v>
      </c>
      <c r="M12" s="9">
        <f t="shared" si="5"/>
        <v>0</v>
      </c>
      <c r="N12" s="10">
        <v>6</v>
      </c>
      <c r="O12" s="9">
        <f t="shared" si="6"/>
        <v>1</v>
      </c>
    </row>
    <row r="13" spans="1:15" x14ac:dyDescent="0.25">
      <c r="A13" s="2">
        <v>35</v>
      </c>
      <c r="B13" s="10">
        <v>0.5</v>
      </c>
      <c r="C13" s="9">
        <f t="shared" si="0"/>
        <v>0.25</v>
      </c>
      <c r="D13" s="9">
        <v>9</v>
      </c>
      <c r="E13" s="9">
        <f t="shared" si="1"/>
        <v>0</v>
      </c>
      <c r="F13" s="10">
        <v>4</v>
      </c>
      <c r="G13" s="9">
        <f t="shared" si="2"/>
        <v>0.25</v>
      </c>
      <c r="H13" s="10">
        <v>5</v>
      </c>
      <c r="I13" s="9">
        <f t="shared" si="3"/>
        <v>0</v>
      </c>
      <c r="J13" s="10">
        <v>3.5</v>
      </c>
      <c r="K13" s="9">
        <f t="shared" si="4"/>
        <v>0.25</v>
      </c>
      <c r="L13" s="10">
        <v>6</v>
      </c>
      <c r="M13" s="9">
        <f t="shared" si="5"/>
        <v>1</v>
      </c>
      <c r="N13" s="10">
        <v>7</v>
      </c>
      <c r="O13" s="9">
        <f t="shared" si="6"/>
        <v>1</v>
      </c>
    </row>
    <row r="14" spans="1:15" x14ac:dyDescent="0.25">
      <c r="A14" s="2">
        <v>40</v>
      </c>
      <c r="B14" s="10">
        <v>0</v>
      </c>
      <c r="C14" s="9">
        <f t="shared" si="0"/>
        <v>0.25</v>
      </c>
      <c r="D14" s="9">
        <v>9.5</v>
      </c>
      <c r="E14" s="9">
        <f t="shared" si="1"/>
        <v>0.25</v>
      </c>
      <c r="F14" s="10">
        <v>4</v>
      </c>
      <c r="G14" s="9">
        <f t="shared" si="2"/>
        <v>0</v>
      </c>
      <c r="H14" s="10">
        <v>5</v>
      </c>
      <c r="I14" s="9">
        <f t="shared" si="3"/>
        <v>0</v>
      </c>
      <c r="J14" s="10">
        <v>4.5</v>
      </c>
      <c r="K14" s="9">
        <f t="shared" si="4"/>
        <v>1</v>
      </c>
      <c r="L14" s="10">
        <v>6</v>
      </c>
      <c r="M14" s="9">
        <f t="shared" si="5"/>
        <v>0</v>
      </c>
      <c r="N14" s="10">
        <v>8</v>
      </c>
      <c r="O14" s="9">
        <f t="shared" si="6"/>
        <v>1</v>
      </c>
    </row>
    <row r="15" spans="1:15" x14ac:dyDescent="0.25">
      <c r="A15" s="2">
        <v>45</v>
      </c>
      <c r="B15" s="10">
        <v>0</v>
      </c>
      <c r="C15" s="9">
        <f t="shared" si="0"/>
        <v>0</v>
      </c>
      <c r="D15" s="9">
        <v>9</v>
      </c>
      <c r="E15" s="9">
        <f t="shared" si="1"/>
        <v>0.25</v>
      </c>
      <c r="F15" s="10">
        <v>4.5</v>
      </c>
      <c r="G15" s="9">
        <f t="shared" si="2"/>
        <v>0.25</v>
      </c>
      <c r="H15" s="10">
        <v>6</v>
      </c>
      <c r="I15" s="9">
        <f t="shared" si="3"/>
        <v>1</v>
      </c>
      <c r="J15" s="10">
        <v>5.5</v>
      </c>
      <c r="K15" s="9">
        <f t="shared" si="4"/>
        <v>1</v>
      </c>
      <c r="L15" s="10">
        <v>6</v>
      </c>
      <c r="M15" s="9">
        <f t="shared" si="5"/>
        <v>0</v>
      </c>
      <c r="N15" s="10">
        <v>9</v>
      </c>
      <c r="O15" s="9">
        <f t="shared" si="6"/>
        <v>1</v>
      </c>
    </row>
    <row r="16" spans="1:15" x14ac:dyDescent="0.25">
      <c r="A16" s="2">
        <v>50</v>
      </c>
      <c r="B16" s="10">
        <v>0</v>
      </c>
      <c r="C16" s="9">
        <f t="shared" si="0"/>
        <v>0</v>
      </c>
      <c r="D16" s="9">
        <v>9.5</v>
      </c>
      <c r="E16" s="9">
        <f t="shared" si="1"/>
        <v>0.25</v>
      </c>
      <c r="F16" s="10">
        <v>4.5</v>
      </c>
      <c r="G16" s="9">
        <f t="shared" si="2"/>
        <v>0</v>
      </c>
      <c r="H16" s="10">
        <v>6</v>
      </c>
      <c r="I16" s="9">
        <f t="shared" si="3"/>
        <v>0</v>
      </c>
      <c r="J16" s="10">
        <v>6</v>
      </c>
      <c r="K16" s="9">
        <f t="shared" si="4"/>
        <v>0.25</v>
      </c>
      <c r="L16" s="10">
        <v>6</v>
      </c>
      <c r="M16" s="9">
        <f t="shared" si="5"/>
        <v>0</v>
      </c>
      <c r="N16" s="10">
        <v>10</v>
      </c>
      <c r="O16" s="9">
        <f t="shared" si="6"/>
        <v>1</v>
      </c>
    </row>
    <row r="17" spans="1:15" x14ac:dyDescent="0.25">
      <c r="A17" s="2">
        <v>55</v>
      </c>
      <c r="B17" s="10">
        <v>0</v>
      </c>
      <c r="C17" s="9">
        <f t="shared" si="0"/>
        <v>0</v>
      </c>
      <c r="D17" s="9">
        <v>9</v>
      </c>
      <c r="E17" s="9">
        <f t="shared" si="1"/>
        <v>0.25</v>
      </c>
      <c r="F17" s="10">
        <v>5</v>
      </c>
      <c r="G17" s="9">
        <f t="shared" si="2"/>
        <v>0.25</v>
      </c>
      <c r="H17" s="10">
        <v>6.5</v>
      </c>
      <c r="I17" s="9">
        <f t="shared" si="3"/>
        <v>0.25</v>
      </c>
      <c r="J17" s="10">
        <v>6.5</v>
      </c>
      <c r="K17" s="9">
        <f t="shared" si="4"/>
        <v>0.25</v>
      </c>
      <c r="L17" s="10">
        <v>6</v>
      </c>
      <c r="M17" s="9">
        <f t="shared" si="5"/>
        <v>0</v>
      </c>
      <c r="N17" s="10">
        <v>11</v>
      </c>
      <c r="O17" s="9">
        <f t="shared" si="6"/>
        <v>1</v>
      </c>
    </row>
    <row r="18" spans="1:15" x14ac:dyDescent="0.25">
      <c r="A18" s="2">
        <v>60</v>
      </c>
      <c r="B18" s="10">
        <v>0</v>
      </c>
      <c r="C18" s="9">
        <f t="shared" si="0"/>
        <v>0</v>
      </c>
      <c r="D18" s="9">
        <v>9.5</v>
      </c>
      <c r="E18" s="9">
        <f t="shared" si="1"/>
        <v>0.25</v>
      </c>
      <c r="F18" s="10">
        <v>4.5</v>
      </c>
      <c r="G18" s="9">
        <f t="shared" si="2"/>
        <v>0.25</v>
      </c>
      <c r="H18" s="10">
        <v>6.5</v>
      </c>
      <c r="I18" s="9">
        <f t="shared" si="3"/>
        <v>0</v>
      </c>
      <c r="J18" s="10">
        <v>6</v>
      </c>
      <c r="K18" s="9">
        <f t="shared" si="4"/>
        <v>0.25</v>
      </c>
      <c r="L18" s="10">
        <v>5.5</v>
      </c>
      <c r="M18" s="9">
        <f t="shared" si="5"/>
        <v>0.25</v>
      </c>
      <c r="N18" s="10">
        <v>11</v>
      </c>
      <c r="O18" s="9">
        <f t="shared" si="6"/>
        <v>0</v>
      </c>
    </row>
    <row r="19" spans="1:15" x14ac:dyDescent="0.25">
      <c r="A19" s="2">
        <v>65</v>
      </c>
      <c r="B19" s="10">
        <v>0</v>
      </c>
      <c r="C19" s="9">
        <f t="shared" si="0"/>
        <v>0</v>
      </c>
      <c r="D19" s="9">
        <v>9</v>
      </c>
      <c r="E19" s="9">
        <f t="shared" si="1"/>
        <v>0.25</v>
      </c>
      <c r="F19" s="10">
        <v>3.5</v>
      </c>
      <c r="G19" s="9">
        <f t="shared" si="2"/>
        <v>1</v>
      </c>
      <c r="H19" s="10">
        <v>6.5</v>
      </c>
      <c r="I19" s="9">
        <f t="shared" si="3"/>
        <v>0</v>
      </c>
      <c r="J19" s="10">
        <v>5</v>
      </c>
      <c r="K19" s="9">
        <f t="shared" si="4"/>
        <v>1</v>
      </c>
      <c r="L19" s="10">
        <v>4.5</v>
      </c>
      <c r="M19" s="9">
        <f t="shared" si="5"/>
        <v>1</v>
      </c>
      <c r="N19" s="10">
        <v>10.5</v>
      </c>
      <c r="O19" s="9">
        <f t="shared" si="6"/>
        <v>0.25</v>
      </c>
    </row>
    <row r="20" spans="1:15" x14ac:dyDescent="0.25">
      <c r="A20" s="2">
        <v>70</v>
      </c>
      <c r="B20" s="10">
        <v>0</v>
      </c>
      <c r="C20" s="9">
        <f t="shared" si="0"/>
        <v>0</v>
      </c>
      <c r="D20" s="9">
        <v>9.5</v>
      </c>
      <c r="E20" s="9">
        <f t="shared" si="1"/>
        <v>0.25</v>
      </c>
      <c r="F20" s="10">
        <v>4</v>
      </c>
      <c r="G20" s="9">
        <f t="shared" si="2"/>
        <v>0.25</v>
      </c>
      <c r="H20" s="10">
        <v>6</v>
      </c>
      <c r="I20" s="9">
        <f t="shared" si="3"/>
        <v>0.25</v>
      </c>
      <c r="J20" s="10">
        <v>3.5</v>
      </c>
      <c r="K20" s="9">
        <f t="shared" si="4"/>
        <v>2.25</v>
      </c>
      <c r="L20" s="10">
        <v>4</v>
      </c>
      <c r="M20" s="9">
        <f t="shared" si="5"/>
        <v>0.25</v>
      </c>
      <c r="N20" s="10">
        <v>11</v>
      </c>
      <c r="O20" s="9">
        <f t="shared" si="6"/>
        <v>0.25</v>
      </c>
    </row>
    <row r="21" spans="1:15" x14ac:dyDescent="0.25">
      <c r="A21" s="2">
        <v>75</v>
      </c>
      <c r="B21" s="10">
        <v>0.5</v>
      </c>
      <c r="C21" s="9">
        <f t="shared" si="0"/>
        <v>0.25</v>
      </c>
      <c r="D21" s="9">
        <v>9.5</v>
      </c>
      <c r="E21" s="9">
        <f t="shared" si="1"/>
        <v>0</v>
      </c>
      <c r="F21" s="10">
        <v>3.5</v>
      </c>
      <c r="G21" s="9">
        <f t="shared" si="2"/>
        <v>0.25</v>
      </c>
      <c r="H21" s="10">
        <v>6</v>
      </c>
      <c r="I21" s="9">
        <f t="shared" si="3"/>
        <v>0</v>
      </c>
      <c r="J21" s="10">
        <v>2.5</v>
      </c>
      <c r="K21" s="9">
        <f t="shared" si="4"/>
        <v>1</v>
      </c>
      <c r="L21" s="10">
        <v>3</v>
      </c>
      <c r="M21" s="9">
        <f t="shared" si="5"/>
        <v>1</v>
      </c>
      <c r="N21" s="10">
        <v>11</v>
      </c>
      <c r="O21" s="9">
        <f t="shared" si="6"/>
        <v>0</v>
      </c>
    </row>
    <row r="22" spans="1:15" x14ac:dyDescent="0.25">
      <c r="A22" s="2">
        <v>80</v>
      </c>
      <c r="B22" s="10">
        <v>1</v>
      </c>
      <c r="C22" s="9">
        <f t="shared" si="0"/>
        <v>0.25</v>
      </c>
      <c r="D22" s="9">
        <v>9</v>
      </c>
      <c r="E22" s="9">
        <f t="shared" si="1"/>
        <v>0.25</v>
      </c>
      <c r="F22" s="10">
        <v>3.5</v>
      </c>
      <c r="G22" s="9">
        <f t="shared" si="2"/>
        <v>0</v>
      </c>
      <c r="H22" s="10">
        <v>6</v>
      </c>
      <c r="I22" s="9">
        <f t="shared" si="3"/>
        <v>0</v>
      </c>
      <c r="J22" s="10">
        <v>2</v>
      </c>
      <c r="K22" s="9">
        <f t="shared" si="4"/>
        <v>0.25</v>
      </c>
      <c r="L22" s="10">
        <v>2.5</v>
      </c>
      <c r="M22" s="9">
        <f t="shared" si="5"/>
        <v>0.25</v>
      </c>
      <c r="N22" s="10">
        <v>11</v>
      </c>
      <c r="O22" s="9">
        <f t="shared" si="6"/>
        <v>0</v>
      </c>
    </row>
    <row r="23" spans="1:15" x14ac:dyDescent="0.25">
      <c r="A23" s="2">
        <v>85</v>
      </c>
      <c r="B23" s="10">
        <v>1</v>
      </c>
      <c r="C23" s="9">
        <f t="shared" si="0"/>
        <v>0</v>
      </c>
      <c r="D23" s="9">
        <v>8.5</v>
      </c>
      <c r="E23" s="9">
        <f t="shared" si="1"/>
        <v>0.25</v>
      </c>
      <c r="F23" s="10">
        <v>3.5</v>
      </c>
      <c r="G23" s="9">
        <f t="shared" si="2"/>
        <v>0</v>
      </c>
      <c r="H23" s="10">
        <v>5.5</v>
      </c>
      <c r="I23" s="9">
        <f t="shared" si="3"/>
        <v>0.25</v>
      </c>
      <c r="J23" s="10">
        <v>2</v>
      </c>
      <c r="K23" s="9">
        <f t="shared" si="4"/>
        <v>0</v>
      </c>
      <c r="L23" s="10">
        <v>1</v>
      </c>
      <c r="M23" s="9">
        <f t="shared" si="5"/>
        <v>2.25</v>
      </c>
      <c r="N23" s="10">
        <v>11</v>
      </c>
      <c r="O23" s="9">
        <f t="shared" si="6"/>
        <v>0</v>
      </c>
    </row>
    <row r="24" spans="1:15" x14ac:dyDescent="0.25">
      <c r="A24" s="2">
        <v>90</v>
      </c>
      <c r="B24" s="10">
        <v>1</v>
      </c>
      <c r="C24" s="9">
        <f t="shared" si="0"/>
        <v>0</v>
      </c>
      <c r="D24" s="9">
        <v>8.5</v>
      </c>
      <c r="E24" s="9">
        <f t="shared" si="1"/>
        <v>0</v>
      </c>
      <c r="F24" s="10">
        <v>0</v>
      </c>
      <c r="G24" s="9">
        <f t="shared" si="2"/>
        <v>12.25</v>
      </c>
      <c r="H24" s="10">
        <v>5</v>
      </c>
      <c r="I24" s="9">
        <f t="shared" si="3"/>
        <v>0.25</v>
      </c>
      <c r="J24" s="10">
        <v>2</v>
      </c>
      <c r="K24" s="9">
        <f t="shared" si="4"/>
        <v>0</v>
      </c>
      <c r="L24" s="10">
        <v>0.5</v>
      </c>
      <c r="M24" s="9">
        <f t="shared" si="5"/>
        <v>0.25</v>
      </c>
      <c r="N24" s="10">
        <v>11</v>
      </c>
      <c r="O24" s="9">
        <f t="shared" si="6"/>
        <v>0</v>
      </c>
    </row>
    <row r="25" spans="1:15" x14ac:dyDescent="0.25">
      <c r="A25" s="2">
        <v>95</v>
      </c>
      <c r="B25" s="10">
        <v>1.5</v>
      </c>
      <c r="C25" s="9">
        <f t="shared" si="0"/>
        <v>0.25</v>
      </c>
      <c r="D25" s="9">
        <v>7</v>
      </c>
      <c r="E25" s="9">
        <f t="shared" si="1"/>
        <v>2.25</v>
      </c>
      <c r="F25" s="10">
        <v>1.5</v>
      </c>
      <c r="G25" s="9">
        <f t="shared" si="2"/>
        <v>2.25</v>
      </c>
      <c r="H25" s="10">
        <v>5</v>
      </c>
      <c r="I25" s="9">
        <f t="shared" si="3"/>
        <v>0</v>
      </c>
      <c r="J25" s="10">
        <v>1.5</v>
      </c>
      <c r="K25" s="9">
        <f t="shared" si="4"/>
        <v>0.25</v>
      </c>
      <c r="L25" s="10">
        <v>0.5</v>
      </c>
      <c r="M25" s="9">
        <f t="shared" si="5"/>
        <v>0</v>
      </c>
      <c r="N25" s="10">
        <v>11.5</v>
      </c>
      <c r="O25" s="9">
        <f t="shared" si="6"/>
        <v>0.25</v>
      </c>
    </row>
    <row r="26" spans="1:15" x14ac:dyDescent="0.25">
      <c r="A26" s="2">
        <v>100</v>
      </c>
      <c r="B26" s="10">
        <v>2.5</v>
      </c>
      <c r="C26" s="9">
        <f t="shared" si="0"/>
        <v>1</v>
      </c>
      <c r="D26" s="9">
        <v>6.5</v>
      </c>
      <c r="E26" s="9">
        <f t="shared" si="1"/>
        <v>0.25</v>
      </c>
      <c r="F26" s="10">
        <v>2</v>
      </c>
      <c r="G26" s="9">
        <f t="shared" si="2"/>
        <v>0.25</v>
      </c>
      <c r="H26" s="10">
        <v>4.5</v>
      </c>
      <c r="I26" s="9">
        <f t="shared" si="3"/>
        <v>0.25</v>
      </c>
      <c r="J26" s="10">
        <v>1.5</v>
      </c>
      <c r="K26" s="9">
        <f t="shared" si="4"/>
        <v>0</v>
      </c>
      <c r="L26" s="10">
        <v>0.5</v>
      </c>
      <c r="M26" s="9">
        <f t="shared" si="5"/>
        <v>0</v>
      </c>
      <c r="N26" s="10">
        <v>12.5</v>
      </c>
      <c r="O26" s="9">
        <f t="shared" si="6"/>
        <v>1</v>
      </c>
    </row>
    <row r="27" spans="1:15" x14ac:dyDescent="0.25">
      <c r="A27" s="2">
        <v>105</v>
      </c>
      <c r="B27" s="10">
        <v>3.5</v>
      </c>
      <c r="C27" s="9">
        <f t="shared" si="0"/>
        <v>1</v>
      </c>
      <c r="D27" s="9">
        <v>5.5</v>
      </c>
      <c r="E27" s="9">
        <f t="shared" si="1"/>
        <v>1</v>
      </c>
      <c r="F27" s="10">
        <v>2</v>
      </c>
      <c r="G27" s="9">
        <f t="shared" si="2"/>
        <v>0</v>
      </c>
      <c r="H27" s="10">
        <v>4.5</v>
      </c>
      <c r="I27" s="9">
        <f t="shared" si="3"/>
        <v>0</v>
      </c>
      <c r="J27" s="10">
        <v>2</v>
      </c>
      <c r="K27" s="9">
        <f t="shared" si="4"/>
        <v>0.25</v>
      </c>
      <c r="L27" s="10">
        <v>0</v>
      </c>
      <c r="M27" s="9">
        <f t="shared" si="5"/>
        <v>0.25</v>
      </c>
      <c r="N27" s="10">
        <v>12</v>
      </c>
      <c r="O27" s="9">
        <f t="shared" si="6"/>
        <v>0.25</v>
      </c>
    </row>
    <row r="28" spans="1:15" x14ac:dyDescent="0.25">
      <c r="A28" s="2">
        <v>110</v>
      </c>
      <c r="B28" s="10">
        <v>4.5</v>
      </c>
      <c r="C28" s="9">
        <f t="shared" si="0"/>
        <v>1</v>
      </c>
      <c r="D28" s="9">
        <v>5</v>
      </c>
      <c r="E28" s="9">
        <f t="shared" si="1"/>
        <v>0.25</v>
      </c>
      <c r="F28" s="10">
        <v>2</v>
      </c>
      <c r="G28" s="9">
        <f t="shared" si="2"/>
        <v>0</v>
      </c>
      <c r="H28" s="10">
        <v>4.5</v>
      </c>
      <c r="I28" s="9">
        <f t="shared" si="3"/>
        <v>0</v>
      </c>
      <c r="J28" s="10">
        <v>2.5</v>
      </c>
      <c r="K28" s="9">
        <f t="shared" si="4"/>
        <v>0.25</v>
      </c>
      <c r="L28" s="10">
        <v>0</v>
      </c>
      <c r="M28" s="9">
        <f t="shared" si="5"/>
        <v>0</v>
      </c>
      <c r="N28" s="10">
        <v>13</v>
      </c>
      <c r="O28" s="9">
        <f t="shared" si="6"/>
        <v>1</v>
      </c>
    </row>
    <row r="29" spans="1:15" x14ac:dyDescent="0.25">
      <c r="A29" s="2">
        <v>115</v>
      </c>
      <c r="B29" s="10">
        <v>6.5</v>
      </c>
      <c r="C29" s="9">
        <f t="shared" si="0"/>
        <v>4</v>
      </c>
      <c r="D29" s="9">
        <v>4</v>
      </c>
      <c r="E29" s="9">
        <f t="shared" si="1"/>
        <v>1</v>
      </c>
      <c r="F29" s="10">
        <v>2</v>
      </c>
      <c r="G29" s="9">
        <f t="shared" si="2"/>
        <v>0</v>
      </c>
      <c r="H29" s="10">
        <v>4.5</v>
      </c>
      <c r="I29" s="9">
        <f t="shared" si="3"/>
        <v>0</v>
      </c>
      <c r="J29" s="10">
        <v>2.5</v>
      </c>
      <c r="K29" s="9">
        <f t="shared" si="4"/>
        <v>0</v>
      </c>
      <c r="L29" s="10">
        <v>1.5</v>
      </c>
      <c r="M29" s="9">
        <f t="shared" si="5"/>
        <v>2.25</v>
      </c>
      <c r="N29" s="10">
        <v>13.5</v>
      </c>
      <c r="O29" s="9">
        <f t="shared" si="6"/>
        <v>0.25</v>
      </c>
    </row>
    <row r="30" spans="1:15" x14ac:dyDescent="0.25">
      <c r="A30" s="2">
        <v>120</v>
      </c>
      <c r="B30" s="10">
        <v>7.5</v>
      </c>
      <c r="C30" s="9">
        <f t="shared" si="0"/>
        <v>1</v>
      </c>
      <c r="D30" s="9">
        <v>3</v>
      </c>
      <c r="E30" s="9">
        <f t="shared" si="1"/>
        <v>1</v>
      </c>
      <c r="F30" s="10">
        <v>2.5</v>
      </c>
      <c r="G30" s="9">
        <f t="shared" si="2"/>
        <v>0.25</v>
      </c>
      <c r="H30" s="10">
        <v>4</v>
      </c>
      <c r="I30" s="9">
        <f t="shared" si="3"/>
        <v>0.25</v>
      </c>
      <c r="J30" s="10">
        <v>2</v>
      </c>
      <c r="K30" s="9">
        <f t="shared" si="4"/>
        <v>0.25</v>
      </c>
      <c r="L30" s="10">
        <v>1.5</v>
      </c>
      <c r="M30" s="9">
        <f t="shared" si="5"/>
        <v>0</v>
      </c>
      <c r="N30" s="10">
        <v>14</v>
      </c>
      <c r="O30" s="9">
        <f t="shared" si="6"/>
        <v>0.25</v>
      </c>
    </row>
    <row r="31" spans="1:15" x14ac:dyDescent="0.25">
      <c r="A31" s="2">
        <v>125</v>
      </c>
      <c r="B31" s="10">
        <v>7.5</v>
      </c>
      <c r="C31" s="9">
        <f t="shared" si="0"/>
        <v>0</v>
      </c>
      <c r="D31" s="9">
        <v>2.5</v>
      </c>
      <c r="E31" s="9">
        <f t="shared" si="1"/>
        <v>0.25</v>
      </c>
      <c r="F31" s="10">
        <v>3</v>
      </c>
      <c r="G31" s="9">
        <f t="shared" si="2"/>
        <v>0.25</v>
      </c>
      <c r="H31" s="10">
        <v>4</v>
      </c>
      <c r="I31" s="9">
        <f t="shared" si="3"/>
        <v>0</v>
      </c>
      <c r="J31" s="10">
        <v>2</v>
      </c>
      <c r="K31" s="9">
        <f t="shared" si="4"/>
        <v>0</v>
      </c>
      <c r="L31" s="10">
        <v>2</v>
      </c>
      <c r="M31" s="9">
        <f t="shared" si="5"/>
        <v>0.25</v>
      </c>
      <c r="N31" s="10">
        <v>14.5</v>
      </c>
      <c r="O31" s="9">
        <f t="shared" si="6"/>
        <v>0.25</v>
      </c>
    </row>
    <row r="32" spans="1:15" x14ac:dyDescent="0.25">
      <c r="A32" s="2">
        <v>130</v>
      </c>
      <c r="B32" s="10">
        <v>9</v>
      </c>
      <c r="C32" s="9">
        <f t="shared" si="0"/>
        <v>2.25</v>
      </c>
      <c r="D32" s="9">
        <v>2</v>
      </c>
      <c r="E32" s="9">
        <f t="shared" si="1"/>
        <v>0.25</v>
      </c>
      <c r="F32" s="10">
        <v>3.5</v>
      </c>
      <c r="G32" s="9">
        <f t="shared" si="2"/>
        <v>0.25</v>
      </c>
      <c r="H32" s="10">
        <v>4</v>
      </c>
      <c r="I32" s="9">
        <f t="shared" si="3"/>
        <v>0</v>
      </c>
      <c r="J32" s="10">
        <v>2</v>
      </c>
      <c r="K32" s="9">
        <f t="shared" si="4"/>
        <v>0</v>
      </c>
      <c r="L32" s="10">
        <v>3</v>
      </c>
      <c r="M32" s="9">
        <f t="shared" si="5"/>
        <v>1</v>
      </c>
      <c r="N32" s="10">
        <v>15</v>
      </c>
      <c r="O32" s="9">
        <f t="shared" si="6"/>
        <v>0.25</v>
      </c>
    </row>
    <row r="33" spans="1:15" x14ac:dyDescent="0.25">
      <c r="A33" s="2">
        <v>135</v>
      </c>
      <c r="B33" s="10">
        <v>8</v>
      </c>
      <c r="C33" s="9">
        <f t="shared" si="0"/>
        <v>1</v>
      </c>
      <c r="D33" s="9">
        <v>2</v>
      </c>
      <c r="E33" s="9">
        <f t="shared" si="1"/>
        <v>0</v>
      </c>
      <c r="F33" s="10">
        <v>3</v>
      </c>
      <c r="G33" s="9">
        <f t="shared" si="2"/>
        <v>0.25</v>
      </c>
      <c r="H33" s="10">
        <v>3.5</v>
      </c>
      <c r="I33" s="9">
        <f t="shared" si="3"/>
        <v>0.25</v>
      </c>
      <c r="J33" s="10">
        <v>2</v>
      </c>
      <c r="K33" s="9">
        <f t="shared" si="4"/>
        <v>0</v>
      </c>
      <c r="L33" s="10">
        <v>3</v>
      </c>
      <c r="M33" s="9">
        <f t="shared" si="5"/>
        <v>0</v>
      </c>
      <c r="N33" s="10">
        <v>15</v>
      </c>
      <c r="O33" s="9">
        <f t="shared" si="6"/>
        <v>0</v>
      </c>
    </row>
    <row r="34" spans="1:15" x14ac:dyDescent="0.25">
      <c r="A34" s="2">
        <v>140</v>
      </c>
      <c r="B34" s="10">
        <v>8.5</v>
      </c>
      <c r="C34" s="9">
        <f t="shared" si="0"/>
        <v>0.25</v>
      </c>
      <c r="D34" s="9">
        <v>1.5</v>
      </c>
      <c r="E34" s="9">
        <f t="shared" si="1"/>
        <v>0.25</v>
      </c>
      <c r="F34" s="10">
        <v>3</v>
      </c>
      <c r="G34" s="9">
        <f t="shared" si="2"/>
        <v>0</v>
      </c>
      <c r="H34" s="10">
        <v>3</v>
      </c>
      <c r="I34" s="9">
        <f t="shared" si="3"/>
        <v>0.25</v>
      </c>
      <c r="J34" s="10">
        <v>2</v>
      </c>
      <c r="K34" s="9">
        <f t="shared" si="4"/>
        <v>0</v>
      </c>
      <c r="L34" s="10">
        <v>3</v>
      </c>
      <c r="M34" s="9">
        <f t="shared" si="5"/>
        <v>0</v>
      </c>
      <c r="N34" s="10">
        <v>15</v>
      </c>
      <c r="O34" s="9">
        <f t="shared" si="6"/>
        <v>0</v>
      </c>
    </row>
    <row r="35" spans="1:15" x14ac:dyDescent="0.25">
      <c r="A35" s="2">
        <v>145</v>
      </c>
      <c r="B35" s="10">
        <v>9</v>
      </c>
      <c r="C35" s="9">
        <f t="shared" si="0"/>
        <v>0.25</v>
      </c>
      <c r="D35" s="9">
        <v>2</v>
      </c>
      <c r="E35" s="9">
        <f t="shared" si="1"/>
        <v>0.25</v>
      </c>
      <c r="F35" s="10">
        <v>3.5</v>
      </c>
      <c r="G35" s="9">
        <f t="shared" si="2"/>
        <v>0.25</v>
      </c>
      <c r="H35" s="10">
        <v>2.5</v>
      </c>
      <c r="I35" s="9">
        <f t="shared" si="3"/>
        <v>0.25</v>
      </c>
      <c r="J35" s="10">
        <v>1.5</v>
      </c>
      <c r="K35" s="9">
        <f t="shared" si="4"/>
        <v>0.25</v>
      </c>
      <c r="L35" s="10">
        <v>4.5</v>
      </c>
      <c r="M35" s="9">
        <f t="shared" si="5"/>
        <v>2.25</v>
      </c>
      <c r="N35" s="10">
        <v>14</v>
      </c>
      <c r="O35" s="9">
        <f t="shared" si="6"/>
        <v>1</v>
      </c>
    </row>
    <row r="36" spans="1:15" x14ac:dyDescent="0.25">
      <c r="A36" s="2">
        <v>150</v>
      </c>
      <c r="B36" s="10">
        <v>9</v>
      </c>
      <c r="C36" s="9">
        <f t="shared" si="0"/>
        <v>0</v>
      </c>
      <c r="D36" s="9">
        <v>2</v>
      </c>
      <c r="E36" s="9">
        <f t="shared" si="1"/>
        <v>0</v>
      </c>
      <c r="F36" s="10">
        <v>4</v>
      </c>
      <c r="G36" s="9">
        <f t="shared" si="2"/>
        <v>0.25</v>
      </c>
      <c r="H36" s="10">
        <v>2</v>
      </c>
      <c r="I36" s="9">
        <f t="shared" si="3"/>
        <v>0.25</v>
      </c>
      <c r="J36" s="10">
        <v>1</v>
      </c>
      <c r="K36" s="9">
        <f t="shared" si="4"/>
        <v>0.25</v>
      </c>
      <c r="L36" s="10">
        <v>5.5</v>
      </c>
      <c r="M36" s="9">
        <f t="shared" si="5"/>
        <v>1</v>
      </c>
      <c r="N36" s="10">
        <v>14</v>
      </c>
      <c r="O36" s="9">
        <f t="shared" si="6"/>
        <v>0</v>
      </c>
    </row>
    <row r="37" spans="1:15" x14ac:dyDescent="0.25">
      <c r="A37" s="2">
        <v>155</v>
      </c>
      <c r="B37" s="10">
        <v>9</v>
      </c>
      <c r="C37" s="9">
        <f t="shared" si="0"/>
        <v>0</v>
      </c>
      <c r="D37" s="9">
        <v>2</v>
      </c>
      <c r="E37" s="9">
        <f t="shared" si="1"/>
        <v>0</v>
      </c>
      <c r="F37" s="10">
        <v>3.5</v>
      </c>
      <c r="G37" s="9">
        <f t="shared" si="2"/>
        <v>0.25</v>
      </c>
      <c r="H37" s="10">
        <v>0</v>
      </c>
      <c r="I37" s="9">
        <f t="shared" si="3"/>
        <v>4</v>
      </c>
      <c r="J37" s="10">
        <v>2.5</v>
      </c>
      <c r="K37" s="9">
        <f t="shared" si="4"/>
        <v>2.25</v>
      </c>
      <c r="L37" s="10">
        <v>6</v>
      </c>
      <c r="M37" s="9">
        <f t="shared" si="5"/>
        <v>0.25</v>
      </c>
      <c r="N37" s="10">
        <v>12.5</v>
      </c>
      <c r="O37" s="9">
        <f t="shared" si="6"/>
        <v>2.25</v>
      </c>
    </row>
    <row r="38" spans="1:15" x14ac:dyDescent="0.25">
      <c r="A38" s="2">
        <v>160</v>
      </c>
      <c r="B38" s="10">
        <v>9.5</v>
      </c>
      <c r="C38" s="9">
        <f t="shared" si="0"/>
        <v>0.25</v>
      </c>
      <c r="D38" s="9">
        <v>1</v>
      </c>
      <c r="E38" s="9">
        <f t="shared" si="1"/>
        <v>1</v>
      </c>
      <c r="F38" s="10">
        <v>3.5</v>
      </c>
      <c r="G38" s="9">
        <f t="shared" si="2"/>
        <v>0</v>
      </c>
      <c r="H38" s="10">
        <v>0</v>
      </c>
      <c r="I38" s="9">
        <f t="shared" si="3"/>
        <v>0</v>
      </c>
      <c r="J38" s="10">
        <v>3.5</v>
      </c>
      <c r="K38" s="9">
        <f t="shared" si="4"/>
        <v>1</v>
      </c>
      <c r="L38" s="10">
        <v>8.5</v>
      </c>
      <c r="M38" s="9">
        <f t="shared" si="5"/>
        <v>6.25</v>
      </c>
      <c r="N38" s="10">
        <v>11.5</v>
      </c>
      <c r="O38" s="9">
        <f t="shared" si="6"/>
        <v>1</v>
      </c>
    </row>
    <row r="39" spans="1:15" x14ac:dyDescent="0.25">
      <c r="A39" s="2">
        <v>165</v>
      </c>
      <c r="B39" s="10">
        <v>10</v>
      </c>
      <c r="C39" s="9">
        <f t="shared" si="0"/>
        <v>0.25</v>
      </c>
      <c r="D39" s="9">
        <v>1</v>
      </c>
      <c r="E39" s="9">
        <f t="shared" si="1"/>
        <v>0</v>
      </c>
      <c r="F39" s="10">
        <v>3.5</v>
      </c>
      <c r="G39" s="9">
        <f t="shared" si="2"/>
        <v>0</v>
      </c>
      <c r="H39" s="10">
        <v>3</v>
      </c>
      <c r="I39" s="9">
        <f t="shared" si="3"/>
        <v>9</v>
      </c>
      <c r="J39" s="10">
        <v>5</v>
      </c>
      <c r="K39" s="9">
        <f t="shared" si="4"/>
        <v>2.25</v>
      </c>
      <c r="L39" s="10">
        <v>9.5</v>
      </c>
      <c r="M39" s="9">
        <f t="shared" si="5"/>
        <v>1</v>
      </c>
      <c r="N39" s="10">
        <v>11.5</v>
      </c>
      <c r="O39" s="9">
        <f t="shared" si="6"/>
        <v>0</v>
      </c>
    </row>
    <row r="40" spans="1:15" x14ac:dyDescent="0.25">
      <c r="A40" s="2">
        <v>170</v>
      </c>
      <c r="B40" s="10">
        <v>10</v>
      </c>
      <c r="C40" s="9">
        <f t="shared" si="0"/>
        <v>0</v>
      </c>
      <c r="D40" s="9">
        <v>1</v>
      </c>
      <c r="E40" s="9">
        <f t="shared" si="1"/>
        <v>0</v>
      </c>
      <c r="F40" s="10">
        <v>3.5</v>
      </c>
      <c r="G40" s="9">
        <f t="shared" si="2"/>
        <v>0</v>
      </c>
      <c r="H40" s="10">
        <v>4</v>
      </c>
      <c r="I40" s="9">
        <f t="shared" si="3"/>
        <v>1</v>
      </c>
      <c r="J40" s="10">
        <v>6.5</v>
      </c>
      <c r="K40" s="9">
        <f t="shared" si="4"/>
        <v>2.25</v>
      </c>
      <c r="L40" s="10">
        <v>13</v>
      </c>
      <c r="M40" s="9">
        <f t="shared" si="5"/>
        <v>12.25</v>
      </c>
      <c r="N40" s="10">
        <v>11.5</v>
      </c>
      <c r="O40" s="9">
        <f t="shared" si="6"/>
        <v>0</v>
      </c>
    </row>
    <row r="41" spans="1:15" x14ac:dyDescent="0.25">
      <c r="A41" s="2">
        <v>175</v>
      </c>
      <c r="B41" s="10">
        <v>10.5</v>
      </c>
      <c r="C41" s="9">
        <f t="shared" si="0"/>
        <v>0.25</v>
      </c>
      <c r="D41" s="9">
        <v>1</v>
      </c>
      <c r="E41" s="9">
        <f t="shared" si="1"/>
        <v>0</v>
      </c>
      <c r="F41" s="10">
        <v>3.5</v>
      </c>
      <c r="G41" s="9">
        <f t="shared" si="2"/>
        <v>0</v>
      </c>
      <c r="H41" s="10">
        <v>5</v>
      </c>
      <c r="I41" s="9">
        <f t="shared" si="3"/>
        <v>1</v>
      </c>
      <c r="J41" s="10">
        <v>6.5</v>
      </c>
      <c r="K41" s="9">
        <f t="shared" si="4"/>
        <v>0</v>
      </c>
      <c r="L41" s="10">
        <v>15.5</v>
      </c>
      <c r="M41" s="9">
        <f t="shared" si="5"/>
        <v>6.25</v>
      </c>
      <c r="N41" s="10">
        <v>11</v>
      </c>
      <c r="O41" s="9">
        <f t="shared" si="6"/>
        <v>0.25</v>
      </c>
    </row>
    <row r="42" spans="1:15" x14ac:dyDescent="0.25">
      <c r="A42" s="2">
        <v>180</v>
      </c>
      <c r="B42" s="10">
        <v>10.5</v>
      </c>
      <c r="C42" s="9">
        <f t="shared" si="0"/>
        <v>0</v>
      </c>
      <c r="D42" s="9">
        <v>0</v>
      </c>
      <c r="E42" s="9">
        <f t="shared" si="1"/>
        <v>1</v>
      </c>
      <c r="F42" s="10">
        <v>4</v>
      </c>
      <c r="G42" s="9">
        <f t="shared" si="2"/>
        <v>0.25</v>
      </c>
      <c r="H42" s="10">
        <v>6</v>
      </c>
      <c r="I42" s="9">
        <f t="shared" si="3"/>
        <v>1</v>
      </c>
      <c r="J42" s="10">
        <v>5</v>
      </c>
      <c r="K42" s="9">
        <f t="shared" si="4"/>
        <v>2.25</v>
      </c>
      <c r="L42" s="10">
        <v>16.5</v>
      </c>
      <c r="M42" s="9">
        <f t="shared" si="5"/>
        <v>1</v>
      </c>
      <c r="N42" s="10">
        <v>10</v>
      </c>
      <c r="O42" s="9">
        <f t="shared" si="6"/>
        <v>1</v>
      </c>
    </row>
    <row r="43" spans="1:15" x14ac:dyDescent="0.25">
      <c r="A43" s="2">
        <v>185</v>
      </c>
      <c r="B43" s="10">
        <v>11</v>
      </c>
      <c r="C43" s="9">
        <f t="shared" si="0"/>
        <v>0.25</v>
      </c>
      <c r="D43" s="9">
        <v>0.5</v>
      </c>
      <c r="E43" s="9">
        <f t="shared" si="1"/>
        <v>0.25</v>
      </c>
      <c r="F43" s="10">
        <v>4.5</v>
      </c>
      <c r="G43" s="9">
        <f t="shared" si="2"/>
        <v>0.25</v>
      </c>
      <c r="H43" s="10">
        <v>9</v>
      </c>
      <c r="I43" s="9">
        <f t="shared" si="3"/>
        <v>9</v>
      </c>
      <c r="J43" s="10">
        <v>4</v>
      </c>
      <c r="K43" s="9">
        <f t="shared" si="4"/>
        <v>1</v>
      </c>
      <c r="L43" s="10">
        <v>17</v>
      </c>
      <c r="M43" s="9">
        <f t="shared" si="5"/>
        <v>0.25</v>
      </c>
      <c r="N43" s="10">
        <v>9</v>
      </c>
      <c r="O43" s="9">
        <f t="shared" si="6"/>
        <v>1</v>
      </c>
    </row>
    <row r="44" spans="1:15" x14ac:dyDescent="0.25">
      <c r="A44" s="2">
        <v>190</v>
      </c>
      <c r="B44" s="10">
        <v>11</v>
      </c>
      <c r="C44" s="9">
        <f t="shared" si="0"/>
        <v>0</v>
      </c>
      <c r="D44" s="9">
        <v>0.5</v>
      </c>
      <c r="E44" s="9">
        <f t="shared" si="1"/>
        <v>0</v>
      </c>
      <c r="F44" s="10">
        <v>5</v>
      </c>
      <c r="G44" s="9">
        <f t="shared" si="2"/>
        <v>0.25</v>
      </c>
      <c r="H44" s="10">
        <v>10</v>
      </c>
      <c r="I44" s="9">
        <f t="shared" si="3"/>
        <v>1</v>
      </c>
      <c r="J44" s="10">
        <v>4</v>
      </c>
      <c r="K44" s="9">
        <f t="shared" si="4"/>
        <v>0</v>
      </c>
      <c r="L44" s="10">
        <v>19</v>
      </c>
      <c r="M44" s="9">
        <f t="shared" si="5"/>
        <v>4</v>
      </c>
      <c r="N44" s="10">
        <v>8.5</v>
      </c>
      <c r="O44" s="9">
        <f t="shared" si="6"/>
        <v>0.25</v>
      </c>
    </row>
    <row r="45" spans="1:15" x14ac:dyDescent="0.25">
      <c r="A45" s="2">
        <v>195</v>
      </c>
      <c r="B45" s="10">
        <v>11</v>
      </c>
      <c r="C45" s="9">
        <f t="shared" si="0"/>
        <v>0</v>
      </c>
      <c r="D45" s="9">
        <v>0.5</v>
      </c>
      <c r="E45" s="9">
        <f t="shared" si="1"/>
        <v>0</v>
      </c>
      <c r="F45" s="10">
        <v>5</v>
      </c>
      <c r="G45" s="9">
        <f t="shared" si="2"/>
        <v>0</v>
      </c>
      <c r="H45" s="10">
        <v>10</v>
      </c>
      <c r="I45" s="9">
        <f t="shared" si="3"/>
        <v>0</v>
      </c>
      <c r="J45" s="10">
        <v>4</v>
      </c>
      <c r="K45" s="9">
        <f t="shared" si="4"/>
        <v>0</v>
      </c>
      <c r="L45" s="10">
        <v>19.5</v>
      </c>
      <c r="M45" s="9">
        <f t="shared" si="5"/>
        <v>0.25</v>
      </c>
      <c r="N45" s="10">
        <v>8.5</v>
      </c>
      <c r="O45" s="9">
        <f t="shared" si="6"/>
        <v>0</v>
      </c>
    </row>
    <row r="46" spans="1:15" x14ac:dyDescent="0.25">
      <c r="A46" s="2">
        <v>200</v>
      </c>
      <c r="B46" s="10">
        <v>10</v>
      </c>
      <c r="C46" s="9">
        <f t="shared" si="0"/>
        <v>1</v>
      </c>
      <c r="D46" s="9">
        <v>0.5</v>
      </c>
      <c r="E46" s="9">
        <f t="shared" si="1"/>
        <v>0</v>
      </c>
      <c r="F46" s="10">
        <v>5</v>
      </c>
      <c r="G46" s="9">
        <f t="shared" si="2"/>
        <v>0</v>
      </c>
      <c r="H46" s="10">
        <v>9</v>
      </c>
      <c r="I46" s="9">
        <f t="shared" si="3"/>
        <v>1</v>
      </c>
      <c r="J46" s="10">
        <v>4</v>
      </c>
      <c r="K46" s="9">
        <f t="shared" si="4"/>
        <v>0</v>
      </c>
      <c r="L46" s="10">
        <v>20</v>
      </c>
      <c r="M46" s="9">
        <f t="shared" si="5"/>
        <v>0.25</v>
      </c>
      <c r="N46" s="10">
        <v>8.5</v>
      </c>
      <c r="O46" s="9">
        <f t="shared" si="6"/>
        <v>0</v>
      </c>
    </row>
    <row r="47" spans="1:15" x14ac:dyDescent="0.25">
      <c r="A47" s="2">
        <v>205</v>
      </c>
      <c r="B47" s="10">
        <v>10</v>
      </c>
      <c r="C47" s="9">
        <f t="shared" si="0"/>
        <v>0</v>
      </c>
      <c r="D47" s="9">
        <v>1.5</v>
      </c>
      <c r="E47" s="9">
        <f t="shared" si="1"/>
        <v>1</v>
      </c>
      <c r="F47" s="10">
        <v>5.5</v>
      </c>
      <c r="G47" s="9">
        <f t="shared" si="2"/>
        <v>0.25</v>
      </c>
      <c r="H47" s="10">
        <v>9</v>
      </c>
      <c r="I47" s="9">
        <f t="shared" si="3"/>
        <v>0</v>
      </c>
      <c r="J47" s="10">
        <v>3.5</v>
      </c>
      <c r="K47" s="9">
        <f t="shared" si="4"/>
        <v>0.25</v>
      </c>
      <c r="L47" s="10">
        <v>21</v>
      </c>
      <c r="M47" s="9">
        <f t="shared" si="5"/>
        <v>1</v>
      </c>
      <c r="N47" s="10">
        <v>8</v>
      </c>
      <c r="O47" s="9">
        <f t="shared" si="6"/>
        <v>0.25</v>
      </c>
    </row>
    <row r="48" spans="1:15" x14ac:dyDescent="0.25">
      <c r="A48" s="2">
        <v>210</v>
      </c>
      <c r="B48" s="10">
        <v>9.5</v>
      </c>
      <c r="C48" s="9">
        <f t="shared" si="0"/>
        <v>0.25</v>
      </c>
      <c r="D48" s="9">
        <v>2</v>
      </c>
      <c r="E48" s="9">
        <f t="shared" si="1"/>
        <v>0.25</v>
      </c>
      <c r="F48" s="10">
        <v>6</v>
      </c>
      <c r="G48" s="9">
        <f t="shared" si="2"/>
        <v>0.25</v>
      </c>
      <c r="H48" s="10">
        <v>8.5</v>
      </c>
      <c r="I48" s="9">
        <f t="shared" si="3"/>
        <v>0.25</v>
      </c>
      <c r="J48" s="10">
        <v>3</v>
      </c>
      <c r="K48" s="9">
        <f t="shared" si="4"/>
        <v>0.25</v>
      </c>
      <c r="L48" s="10">
        <v>21</v>
      </c>
      <c r="M48" s="9">
        <f t="shared" si="5"/>
        <v>0</v>
      </c>
      <c r="N48" s="10">
        <v>7.5</v>
      </c>
      <c r="O48" s="9">
        <f t="shared" si="6"/>
        <v>0.25</v>
      </c>
    </row>
    <row r="49" spans="1:16" x14ac:dyDescent="0.25">
      <c r="A49" s="2">
        <v>215</v>
      </c>
      <c r="B49" s="10">
        <v>10</v>
      </c>
      <c r="C49" s="9">
        <f t="shared" si="0"/>
        <v>0.25</v>
      </c>
      <c r="D49" s="9">
        <v>2</v>
      </c>
      <c r="E49" s="9">
        <f t="shared" si="1"/>
        <v>0</v>
      </c>
      <c r="F49" s="10">
        <v>7</v>
      </c>
      <c r="G49" s="9">
        <f t="shared" si="2"/>
        <v>1</v>
      </c>
      <c r="H49" s="10">
        <v>8.5</v>
      </c>
      <c r="I49" s="9">
        <f t="shared" si="3"/>
        <v>0</v>
      </c>
      <c r="J49" s="10">
        <v>3</v>
      </c>
      <c r="K49" s="9">
        <f t="shared" si="4"/>
        <v>0</v>
      </c>
      <c r="L49" s="10">
        <v>21.5</v>
      </c>
      <c r="M49" s="9">
        <f t="shared" si="5"/>
        <v>0.25</v>
      </c>
      <c r="N49" s="10">
        <v>6</v>
      </c>
      <c r="O49" s="9">
        <f t="shared" si="6"/>
        <v>2.25</v>
      </c>
    </row>
    <row r="50" spans="1:16" x14ac:dyDescent="0.25">
      <c r="A50" s="2">
        <v>220</v>
      </c>
      <c r="B50" s="10">
        <v>9.5</v>
      </c>
      <c r="C50" s="9">
        <f t="shared" si="0"/>
        <v>0.25</v>
      </c>
      <c r="D50" s="9">
        <v>2</v>
      </c>
      <c r="E50" s="9">
        <f t="shared" si="1"/>
        <v>0</v>
      </c>
      <c r="F50" s="10">
        <v>7.5</v>
      </c>
      <c r="G50" s="9">
        <f t="shared" si="2"/>
        <v>0.25</v>
      </c>
      <c r="H50" s="10">
        <v>7.5</v>
      </c>
      <c r="I50" s="9">
        <f t="shared" si="3"/>
        <v>1</v>
      </c>
      <c r="J50" s="10">
        <v>2</v>
      </c>
      <c r="K50" s="9">
        <f t="shared" si="4"/>
        <v>1</v>
      </c>
      <c r="L50" s="10">
        <v>22.5</v>
      </c>
      <c r="M50" s="9">
        <f t="shared" si="5"/>
        <v>1</v>
      </c>
      <c r="N50" s="10">
        <v>5</v>
      </c>
      <c r="O50" s="9">
        <f t="shared" si="6"/>
        <v>1</v>
      </c>
    </row>
    <row r="51" spans="1:16" x14ac:dyDescent="0.25">
      <c r="A51" s="2">
        <v>225</v>
      </c>
      <c r="B51" s="10">
        <v>9</v>
      </c>
      <c r="C51" s="9">
        <f t="shared" si="0"/>
        <v>0.25</v>
      </c>
      <c r="D51" s="9">
        <v>2</v>
      </c>
      <c r="E51" s="9">
        <f t="shared" si="1"/>
        <v>0</v>
      </c>
      <c r="F51" s="10">
        <v>8.5</v>
      </c>
      <c r="G51" s="9">
        <f t="shared" si="2"/>
        <v>1</v>
      </c>
      <c r="H51" s="10">
        <v>6.5</v>
      </c>
      <c r="I51" s="9">
        <f t="shared" si="3"/>
        <v>1</v>
      </c>
      <c r="J51" s="10">
        <v>2</v>
      </c>
      <c r="K51" s="9">
        <f t="shared" si="4"/>
        <v>0</v>
      </c>
      <c r="L51" s="10">
        <v>22.5</v>
      </c>
      <c r="M51" s="9">
        <f t="shared" si="5"/>
        <v>0</v>
      </c>
      <c r="N51" s="10">
        <v>3</v>
      </c>
      <c r="O51" s="9">
        <f t="shared" si="6"/>
        <v>4</v>
      </c>
    </row>
    <row r="52" spans="1:16" x14ac:dyDescent="0.25">
      <c r="A52" s="2">
        <v>230</v>
      </c>
      <c r="B52" s="10">
        <v>9</v>
      </c>
      <c r="C52" s="9">
        <f t="shared" si="0"/>
        <v>0</v>
      </c>
      <c r="D52" s="9">
        <v>2.5</v>
      </c>
      <c r="E52" s="9">
        <f t="shared" si="1"/>
        <v>0.25</v>
      </c>
      <c r="F52" s="10">
        <v>9.5</v>
      </c>
      <c r="G52" s="9">
        <f t="shared" si="2"/>
        <v>1</v>
      </c>
      <c r="H52" s="10">
        <v>5.5</v>
      </c>
      <c r="I52" s="9">
        <f t="shared" si="3"/>
        <v>1</v>
      </c>
      <c r="J52" s="10">
        <v>2</v>
      </c>
      <c r="K52" s="9">
        <f t="shared" si="4"/>
        <v>0</v>
      </c>
      <c r="L52" s="10">
        <v>22</v>
      </c>
      <c r="M52" s="9">
        <f t="shared" si="5"/>
        <v>0.25</v>
      </c>
      <c r="N52" s="10">
        <v>3.5</v>
      </c>
      <c r="O52" s="9">
        <f t="shared" si="6"/>
        <v>0.25</v>
      </c>
    </row>
    <row r="53" spans="1:16" x14ac:dyDescent="0.25">
      <c r="A53" s="2">
        <v>235</v>
      </c>
      <c r="B53" s="10">
        <v>8</v>
      </c>
      <c r="C53" s="9">
        <f t="shared" si="0"/>
        <v>1</v>
      </c>
      <c r="D53" s="9">
        <v>2</v>
      </c>
      <c r="E53" s="9">
        <f t="shared" si="1"/>
        <v>0.25</v>
      </c>
      <c r="F53" s="10">
        <v>10</v>
      </c>
      <c r="G53" s="9">
        <f t="shared" si="2"/>
        <v>0.25</v>
      </c>
      <c r="H53" s="10">
        <v>4.5</v>
      </c>
      <c r="I53" s="9">
        <f t="shared" si="3"/>
        <v>1</v>
      </c>
      <c r="J53" s="10">
        <v>1.5</v>
      </c>
      <c r="K53" s="9">
        <f t="shared" si="4"/>
        <v>0.25</v>
      </c>
      <c r="L53" s="10">
        <v>22</v>
      </c>
      <c r="M53" s="9">
        <f t="shared" si="5"/>
        <v>0</v>
      </c>
      <c r="N53" s="10">
        <v>4</v>
      </c>
      <c r="O53" s="9">
        <f t="shared" si="6"/>
        <v>0.25</v>
      </c>
    </row>
    <row r="54" spans="1:16" x14ac:dyDescent="0.25">
      <c r="A54" s="2">
        <v>240</v>
      </c>
      <c r="B54" s="10">
        <v>8</v>
      </c>
      <c r="C54" s="9">
        <f t="shared" si="0"/>
        <v>0</v>
      </c>
      <c r="D54" s="9">
        <v>2</v>
      </c>
      <c r="E54" s="9">
        <f t="shared" si="1"/>
        <v>0</v>
      </c>
      <c r="F54" s="10">
        <v>10</v>
      </c>
      <c r="G54" s="9">
        <f t="shared" si="2"/>
        <v>0</v>
      </c>
      <c r="H54" s="10">
        <v>4</v>
      </c>
      <c r="I54" s="9">
        <f t="shared" si="3"/>
        <v>0.25</v>
      </c>
      <c r="J54" s="10">
        <v>1</v>
      </c>
      <c r="K54" s="9">
        <f t="shared" si="4"/>
        <v>0.25</v>
      </c>
      <c r="L54" s="10">
        <v>22</v>
      </c>
      <c r="M54" s="9">
        <f t="shared" si="5"/>
        <v>0</v>
      </c>
      <c r="N54" s="10">
        <v>1</v>
      </c>
      <c r="O54" s="9">
        <f t="shared" si="6"/>
        <v>9</v>
      </c>
    </row>
    <row r="55" spans="1:16" x14ac:dyDescent="0.25">
      <c r="A55" s="2">
        <v>245</v>
      </c>
      <c r="B55" s="10">
        <v>8</v>
      </c>
      <c r="C55" s="9">
        <f t="shared" si="0"/>
        <v>0</v>
      </c>
      <c r="D55" s="9">
        <v>2.5</v>
      </c>
      <c r="E55" s="9">
        <f t="shared" si="1"/>
        <v>0.25</v>
      </c>
      <c r="F55" s="10">
        <v>10</v>
      </c>
      <c r="G55" s="9">
        <f t="shared" si="2"/>
        <v>0</v>
      </c>
      <c r="H55" s="10">
        <v>3</v>
      </c>
      <c r="I55" s="9">
        <f t="shared" si="3"/>
        <v>1</v>
      </c>
      <c r="J55" s="10">
        <v>0.5</v>
      </c>
      <c r="K55" s="9">
        <f t="shared" si="4"/>
        <v>0.25</v>
      </c>
      <c r="L55" s="10">
        <v>21.5</v>
      </c>
      <c r="M55" s="9">
        <f t="shared" si="5"/>
        <v>0.25</v>
      </c>
      <c r="N55" s="10">
        <v>0</v>
      </c>
      <c r="O55" s="9">
        <f t="shared" si="6"/>
        <v>1</v>
      </c>
    </row>
    <row r="56" spans="1:16" x14ac:dyDescent="0.25">
      <c r="A56" s="2">
        <v>250</v>
      </c>
      <c r="B56" s="10">
        <v>7</v>
      </c>
      <c r="C56" s="9">
        <f t="shared" si="0"/>
        <v>1</v>
      </c>
      <c r="D56" s="9">
        <v>2.5</v>
      </c>
      <c r="E56" s="9">
        <f t="shared" si="1"/>
        <v>0</v>
      </c>
      <c r="F56" s="10">
        <v>11</v>
      </c>
      <c r="G56" s="9">
        <f t="shared" si="2"/>
        <v>1</v>
      </c>
      <c r="H56" s="10">
        <v>3.5</v>
      </c>
      <c r="I56" s="9">
        <f t="shared" si="3"/>
        <v>0.25</v>
      </c>
      <c r="J56" s="10">
        <v>0</v>
      </c>
      <c r="K56" s="9">
        <f t="shared" si="4"/>
        <v>0.25</v>
      </c>
      <c r="L56" s="10">
        <v>21</v>
      </c>
      <c r="M56" s="9">
        <f t="shared" si="5"/>
        <v>0.25</v>
      </c>
      <c r="N56" s="10">
        <v>0</v>
      </c>
      <c r="O56" s="9">
        <f t="shared" si="6"/>
        <v>0</v>
      </c>
    </row>
    <row r="57" spans="1:16" x14ac:dyDescent="0.25">
      <c r="A57" s="2">
        <v>255</v>
      </c>
      <c r="B57" s="78">
        <v>7.5</v>
      </c>
      <c r="C57" s="79">
        <f t="shared" si="0"/>
        <v>0.25</v>
      </c>
      <c r="D57" s="79">
        <v>2</v>
      </c>
      <c r="E57" s="79">
        <f t="shared" si="1"/>
        <v>0.25</v>
      </c>
      <c r="F57" s="78">
        <v>12</v>
      </c>
      <c r="G57" s="79">
        <f t="shared" si="2"/>
        <v>1</v>
      </c>
      <c r="H57" s="78">
        <v>3</v>
      </c>
      <c r="I57" s="79">
        <f t="shared" si="3"/>
        <v>0.25</v>
      </c>
      <c r="J57" s="78">
        <v>0.5</v>
      </c>
      <c r="K57" s="79">
        <f t="shared" si="4"/>
        <v>0.25</v>
      </c>
      <c r="L57" s="78">
        <v>20.5</v>
      </c>
      <c r="M57" s="79">
        <f t="shared" si="5"/>
        <v>0.25</v>
      </c>
      <c r="N57" s="78">
        <v>0</v>
      </c>
      <c r="O57" s="79">
        <f t="shared" si="6"/>
        <v>0</v>
      </c>
      <c r="P57" s="80"/>
    </row>
    <row r="58" spans="1:16" ht="15.75" thickBot="1" x14ac:dyDescent="0.3">
      <c r="A58" s="3">
        <v>260</v>
      </c>
      <c r="B58" s="82">
        <v>6.5</v>
      </c>
      <c r="C58" s="79">
        <f t="shared" si="0"/>
        <v>1</v>
      </c>
      <c r="D58" s="79">
        <v>2</v>
      </c>
      <c r="E58" s="79">
        <f t="shared" si="1"/>
        <v>0</v>
      </c>
      <c r="F58" s="78">
        <v>12</v>
      </c>
      <c r="G58" s="79">
        <f t="shared" si="2"/>
        <v>0</v>
      </c>
      <c r="H58" s="82">
        <v>2.5</v>
      </c>
      <c r="I58" s="79">
        <f t="shared" si="3"/>
        <v>0.25</v>
      </c>
      <c r="J58" s="82">
        <v>1.5</v>
      </c>
      <c r="K58" s="79">
        <f t="shared" si="4"/>
        <v>1</v>
      </c>
      <c r="L58" s="82">
        <v>20.5</v>
      </c>
      <c r="M58" s="79">
        <f t="shared" si="5"/>
        <v>0</v>
      </c>
      <c r="N58" s="82">
        <v>0</v>
      </c>
      <c r="O58" s="79">
        <f t="shared" si="6"/>
        <v>0</v>
      </c>
      <c r="P58" s="80"/>
    </row>
    <row r="59" spans="1:16" x14ac:dyDescent="0.25">
      <c r="B59" s="83" t="s">
        <v>37</v>
      </c>
      <c r="C59" s="84">
        <f>SUM(C6:C58)</f>
        <v>21.75</v>
      </c>
      <c r="D59" s="83" t="s">
        <v>37</v>
      </c>
      <c r="E59" s="84">
        <f>SUM(E6:E58)</f>
        <v>15.5</v>
      </c>
      <c r="F59" s="83" t="s">
        <v>37</v>
      </c>
      <c r="G59" s="84">
        <f>SUM(G6:G58)</f>
        <v>27</v>
      </c>
      <c r="H59" s="83" t="s">
        <v>37</v>
      </c>
      <c r="I59" s="84">
        <f>SUM(I6:I58)</f>
        <v>56.25</v>
      </c>
      <c r="J59" s="83" t="s">
        <v>37</v>
      </c>
      <c r="K59" s="84">
        <f t="shared" ref="K59" si="7">SUM(K6:K58)</f>
        <v>29.25</v>
      </c>
      <c r="L59" s="83" t="s">
        <v>37</v>
      </c>
      <c r="M59" s="84">
        <f t="shared" ref="M59" si="8">SUM(M6:M58)</f>
        <v>52</v>
      </c>
      <c r="N59" s="83" t="s">
        <v>37</v>
      </c>
      <c r="O59" s="90">
        <f t="shared" ref="O59" si="9">SUM(O6:O58)</f>
        <v>40</v>
      </c>
      <c r="P59" s="80"/>
    </row>
    <row r="60" spans="1:16" x14ac:dyDescent="0.25">
      <c r="B60" s="85" t="s">
        <v>9</v>
      </c>
      <c r="C60" s="86">
        <v>53</v>
      </c>
      <c r="D60" s="85" t="s">
        <v>9</v>
      </c>
      <c r="E60" s="86">
        <v>53</v>
      </c>
      <c r="F60" s="85" t="s">
        <v>9</v>
      </c>
      <c r="G60" s="86">
        <v>53</v>
      </c>
      <c r="H60" s="85" t="s">
        <v>9</v>
      </c>
      <c r="I60" s="86">
        <v>53</v>
      </c>
      <c r="J60" s="85" t="s">
        <v>9</v>
      </c>
      <c r="K60" s="86">
        <v>53</v>
      </c>
      <c r="L60" s="85" t="s">
        <v>9</v>
      </c>
      <c r="M60" s="86">
        <v>53</v>
      </c>
      <c r="N60" s="85" t="s">
        <v>9</v>
      </c>
      <c r="O60" s="91">
        <v>53</v>
      </c>
      <c r="P60" s="80"/>
    </row>
    <row r="61" spans="1:16" ht="15.75" thickBot="1" x14ac:dyDescent="0.3">
      <c r="B61" s="87" t="s">
        <v>10</v>
      </c>
      <c r="C61" s="88">
        <v>5</v>
      </c>
      <c r="D61" s="87" t="s">
        <v>10</v>
      </c>
      <c r="E61" s="88">
        <v>5</v>
      </c>
      <c r="F61" s="87" t="s">
        <v>10</v>
      </c>
      <c r="G61" s="88">
        <v>5</v>
      </c>
      <c r="H61" s="87" t="s">
        <v>10</v>
      </c>
      <c r="I61" s="88">
        <v>5</v>
      </c>
      <c r="J61" s="87" t="s">
        <v>10</v>
      </c>
      <c r="K61" s="88">
        <v>5</v>
      </c>
      <c r="L61" s="87" t="s">
        <v>10</v>
      </c>
      <c r="M61" s="88">
        <v>5</v>
      </c>
      <c r="N61" s="87" t="s">
        <v>10</v>
      </c>
      <c r="O61" s="92">
        <v>5</v>
      </c>
      <c r="P61" s="80"/>
    </row>
    <row r="62" spans="1:16" ht="15.75" thickBot="1" x14ac:dyDescent="0.3">
      <c r="B62" s="18" t="s">
        <v>8</v>
      </c>
      <c r="C62" s="34">
        <f xml:space="preserve"> SQRT(C59/(C60*C61^2))</f>
        <v>0.12812140468954686</v>
      </c>
      <c r="D62" s="18" t="s">
        <v>8</v>
      </c>
      <c r="E62" s="34">
        <f xml:space="preserve"> SQRT(E59/(E60*E61^2))</f>
        <v>0.10815781621106803</v>
      </c>
      <c r="F62" s="18" t="s">
        <v>8</v>
      </c>
      <c r="G62" s="34">
        <f xml:space="preserve"> SQRT(G59/(G60*G61^2))</f>
        <v>0.14274928542926593</v>
      </c>
      <c r="H62" s="18" t="s">
        <v>8</v>
      </c>
      <c r="I62" s="34">
        <f xml:space="preserve"> SQRT(I59/(I60*I61^2))</f>
        <v>0.20604084592303354</v>
      </c>
      <c r="J62" s="18" t="s">
        <v>8</v>
      </c>
      <c r="K62" s="34">
        <f xml:space="preserve"> SQRT(K59/(K60*K61^2))</f>
        <v>0.14857816696309459</v>
      </c>
      <c r="L62" s="18" t="s">
        <v>8</v>
      </c>
      <c r="M62" s="34">
        <f xml:space="preserve"> SQRT(M59/(M60*M61^2))</f>
        <v>0.19810422261745944</v>
      </c>
      <c r="N62" s="18" t="s">
        <v>8</v>
      </c>
      <c r="O62" s="93">
        <f xml:space="preserve"> SQRT(O59/(O60*O61^2))</f>
        <v>0.17374889710522776</v>
      </c>
      <c r="P62" s="80"/>
    </row>
    <row r="63" spans="1:16" ht="15.75" thickBot="1" x14ac:dyDescent="0.3">
      <c r="B63" s="95" t="s">
        <v>11</v>
      </c>
      <c r="C63" s="96">
        <f xml:space="preserve"> 32.69+32.98*LOG10(C62)</f>
        <v>3.2593633859640079</v>
      </c>
      <c r="D63" s="95" t="s">
        <v>11</v>
      </c>
      <c r="E63" s="96">
        <f xml:space="preserve"> 32.69+32.98*LOG10(E62)</f>
        <v>0.83322987010919292</v>
      </c>
      <c r="F63" s="95" t="s">
        <v>11</v>
      </c>
      <c r="G63" s="96">
        <f xml:space="preserve"> 32.69+32.98*LOG10(G62)</f>
        <v>4.8078486382627865</v>
      </c>
      <c r="H63" s="95" t="s">
        <v>11</v>
      </c>
      <c r="I63" s="96">
        <f xml:space="preserve"> 32.69+32.98*LOG10(I62)</f>
        <v>10.064180633939358</v>
      </c>
      <c r="J63" s="95" t="s">
        <v>11</v>
      </c>
      <c r="K63" s="96">
        <f xml:space="preserve"> 32.69+32.98*LOG10(K62)</f>
        <v>5.3810757704771959</v>
      </c>
      <c r="L63" s="95" t="s">
        <v>11</v>
      </c>
      <c r="M63" s="96">
        <f xml:space="preserve"> 32.69+32.98*LOG10(M62)</f>
        <v>9.5015553038189289</v>
      </c>
      <c r="N63" s="95" t="s">
        <v>11</v>
      </c>
      <c r="O63" s="96">
        <f xml:space="preserve"> 32.69+32.98*LOG10(O62)</f>
        <v>7.6226294242791894</v>
      </c>
      <c r="P63" s="80"/>
    </row>
    <row r="64" spans="1:16" x14ac:dyDescent="0.25"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</row>
    <row r="65" spans="1:18" x14ac:dyDescent="0.25">
      <c r="B65" s="13" t="s">
        <v>71</v>
      </c>
      <c r="C65" s="89"/>
      <c r="D65" s="38">
        <f>SUM(C63,E63,G63,I63)/4</f>
        <v>4.7411556320688364</v>
      </c>
      <c r="E65" s="80"/>
      <c r="F65" s="80"/>
      <c r="G65" s="80"/>
      <c r="H65" s="13" t="s">
        <v>72</v>
      </c>
      <c r="I65" s="89"/>
      <c r="J65" s="38">
        <f>SUM(K63,M63,O63)/3</f>
        <v>7.5017534995251047</v>
      </c>
      <c r="K65" s="80"/>
      <c r="L65" s="80"/>
      <c r="M65" s="80"/>
      <c r="N65" s="80"/>
      <c r="O65" s="80"/>
      <c r="P65" s="80"/>
    </row>
    <row r="66" spans="1:18" x14ac:dyDescent="0.25"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</row>
    <row r="67" spans="1:18" x14ac:dyDescent="0.2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</row>
    <row r="68" spans="1:18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</row>
    <row r="69" spans="1:18" x14ac:dyDescent="0.25">
      <c r="A69" s="41"/>
      <c r="B69" s="42"/>
      <c r="C69" s="43"/>
      <c r="D69" s="44"/>
      <c r="E69" s="43"/>
      <c r="F69" s="42"/>
      <c r="G69" s="42"/>
      <c r="H69" s="44"/>
      <c r="I69" s="43"/>
      <c r="J69" s="44"/>
      <c r="K69" s="43"/>
      <c r="L69" s="44"/>
      <c r="M69" s="43"/>
      <c r="N69" s="44"/>
      <c r="O69" s="43"/>
      <c r="P69" s="40"/>
      <c r="Q69" s="40"/>
      <c r="R69" s="40"/>
    </row>
    <row r="70" spans="1:18" x14ac:dyDescent="0.25">
      <c r="A70" s="41"/>
      <c r="B70" s="42"/>
      <c r="C70" s="42"/>
      <c r="D70" s="44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0"/>
      <c r="Q70" s="40"/>
      <c r="R70" s="40"/>
    </row>
    <row r="71" spans="1:18" x14ac:dyDescent="0.25">
      <c r="A71" s="41"/>
      <c r="B71" s="42"/>
      <c r="C71" s="42"/>
      <c r="D71" s="44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0"/>
      <c r="Q71" s="40"/>
      <c r="R71" s="40"/>
    </row>
    <row r="72" spans="1:18" x14ac:dyDescent="0.25">
      <c r="A72" s="41"/>
      <c r="B72" s="42"/>
      <c r="C72" s="42"/>
      <c r="D72" s="44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0"/>
      <c r="Q72" s="40"/>
      <c r="R72" s="40"/>
    </row>
    <row r="73" spans="1:18" x14ac:dyDescent="0.25">
      <c r="A73" s="41"/>
      <c r="B73" s="42"/>
      <c r="C73" s="42"/>
      <c r="D73" s="44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0"/>
      <c r="Q73" s="40"/>
      <c r="R73" s="40"/>
    </row>
    <row r="74" spans="1:18" x14ac:dyDescent="0.25">
      <c r="A74" s="41"/>
      <c r="B74" s="42"/>
      <c r="C74" s="42"/>
      <c r="D74" s="44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0"/>
      <c r="Q74" s="40"/>
      <c r="R74" s="40"/>
    </row>
    <row r="75" spans="1:18" x14ac:dyDescent="0.25">
      <c r="A75" s="41"/>
      <c r="B75" s="42"/>
      <c r="C75" s="42"/>
      <c r="D75" s="44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0"/>
      <c r="Q75" s="40"/>
      <c r="R75" s="40"/>
    </row>
    <row r="76" spans="1:18" x14ac:dyDescent="0.25">
      <c r="A76" s="41"/>
      <c r="B76" s="42"/>
      <c r="C76" s="42"/>
      <c r="D76" s="44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0"/>
      <c r="Q76" s="40"/>
      <c r="R76" s="40"/>
    </row>
    <row r="77" spans="1:18" x14ac:dyDescent="0.25">
      <c r="A77" s="41"/>
      <c r="B77" s="42"/>
      <c r="C77" s="42"/>
      <c r="D77" s="44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0"/>
      <c r="Q77" s="40"/>
      <c r="R77" s="40"/>
    </row>
    <row r="78" spans="1:18" x14ac:dyDescent="0.25">
      <c r="A78" s="41"/>
      <c r="B78" s="42"/>
      <c r="C78" s="42"/>
      <c r="D78" s="44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0"/>
      <c r="Q78" s="40"/>
      <c r="R78" s="40"/>
    </row>
    <row r="79" spans="1:18" x14ac:dyDescent="0.25">
      <c r="A79" s="41"/>
      <c r="B79" s="42"/>
      <c r="C79" s="42"/>
      <c r="D79" s="44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0"/>
      <c r="Q79" s="40"/>
      <c r="R79" s="40"/>
    </row>
    <row r="80" spans="1:18" x14ac:dyDescent="0.25">
      <c r="A80" s="41"/>
      <c r="B80" s="42"/>
      <c r="C80" s="42"/>
      <c r="D80" s="44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0"/>
      <c r="Q80" s="40"/>
      <c r="R80" s="40"/>
    </row>
    <row r="81" spans="1:18" x14ac:dyDescent="0.25">
      <c r="A81" s="41"/>
      <c r="B81" s="42"/>
      <c r="C81" s="42"/>
      <c r="D81" s="44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0"/>
      <c r="Q81" s="40"/>
      <c r="R81" s="40"/>
    </row>
    <row r="82" spans="1:18" x14ac:dyDescent="0.25">
      <c r="A82" s="41"/>
      <c r="B82" s="42"/>
      <c r="C82" s="42"/>
      <c r="D82" s="44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0"/>
      <c r="Q82" s="40"/>
      <c r="R82" s="40"/>
    </row>
    <row r="83" spans="1:18" x14ac:dyDescent="0.25">
      <c r="A83" s="41"/>
      <c r="B83" s="42"/>
      <c r="C83" s="42"/>
      <c r="D83" s="44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0"/>
      <c r="Q83" s="40"/>
      <c r="R83" s="40"/>
    </row>
    <row r="84" spans="1:18" x14ac:dyDescent="0.25">
      <c r="A84" s="41"/>
      <c r="B84" s="42"/>
      <c r="C84" s="42"/>
      <c r="D84" s="44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0"/>
      <c r="Q84" s="40"/>
      <c r="R84" s="40"/>
    </row>
    <row r="85" spans="1:18" x14ac:dyDescent="0.25">
      <c r="A85" s="41"/>
      <c r="B85" s="42"/>
      <c r="C85" s="42"/>
      <c r="D85" s="44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0"/>
      <c r="Q85" s="40"/>
      <c r="R85" s="40"/>
    </row>
    <row r="86" spans="1:18" x14ac:dyDescent="0.25">
      <c r="A86" s="41"/>
      <c r="B86" s="42"/>
      <c r="C86" s="42"/>
      <c r="D86" s="44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0"/>
      <c r="Q86" s="40"/>
      <c r="R86" s="40"/>
    </row>
    <row r="87" spans="1:18" x14ac:dyDescent="0.25">
      <c r="A87" s="41"/>
      <c r="B87" s="42"/>
      <c r="C87" s="42"/>
      <c r="D87" s="44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0"/>
      <c r="Q87" s="40"/>
      <c r="R87" s="40"/>
    </row>
    <row r="88" spans="1:18" x14ac:dyDescent="0.25">
      <c r="A88" s="41"/>
      <c r="B88" s="42"/>
      <c r="C88" s="42"/>
      <c r="D88" s="44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0"/>
      <c r="Q88" s="40"/>
      <c r="R88" s="40"/>
    </row>
    <row r="89" spans="1:18" x14ac:dyDescent="0.25">
      <c r="A89" s="41"/>
      <c r="B89" s="42"/>
      <c r="C89" s="42"/>
      <c r="D89" s="44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0"/>
      <c r="Q89" s="40"/>
      <c r="R89" s="40"/>
    </row>
    <row r="90" spans="1:18" x14ac:dyDescent="0.25">
      <c r="A90" s="41"/>
      <c r="B90" s="42"/>
      <c r="C90" s="42"/>
      <c r="D90" s="44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0"/>
      <c r="Q90" s="40"/>
      <c r="R90" s="40"/>
    </row>
    <row r="91" spans="1:18" x14ac:dyDescent="0.25">
      <c r="A91" s="41"/>
      <c r="B91" s="42"/>
      <c r="C91" s="42"/>
      <c r="D91" s="44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0"/>
      <c r="Q91" s="40"/>
      <c r="R91" s="40"/>
    </row>
    <row r="92" spans="1:18" x14ac:dyDescent="0.25">
      <c r="A92" s="41"/>
      <c r="B92" s="42"/>
      <c r="C92" s="42"/>
      <c r="D92" s="44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0"/>
      <c r="Q92" s="40"/>
      <c r="R92" s="40"/>
    </row>
    <row r="93" spans="1:18" x14ac:dyDescent="0.25">
      <c r="A93" s="41"/>
      <c r="B93" s="42"/>
      <c r="C93" s="42"/>
      <c r="D93" s="44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0"/>
      <c r="Q93" s="40"/>
      <c r="R93" s="40"/>
    </row>
    <row r="94" spans="1:18" x14ac:dyDescent="0.25">
      <c r="A94" s="41"/>
      <c r="B94" s="42"/>
      <c r="C94" s="42"/>
      <c r="D94" s="44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0"/>
      <c r="Q94" s="40"/>
      <c r="R94" s="40"/>
    </row>
    <row r="95" spans="1:18" x14ac:dyDescent="0.25">
      <c r="A95" s="41"/>
      <c r="B95" s="42"/>
      <c r="C95" s="42"/>
      <c r="D95" s="44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0"/>
      <c r="Q95" s="40"/>
      <c r="R95" s="40"/>
    </row>
    <row r="96" spans="1:18" x14ac:dyDescent="0.25">
      <c r="A96" s="41"/>
      <c r="B96" s="42"/>
      <c r="C96" s="42"/>
      <c r="D96" s="44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0"/>
      <c r="Q96" s="40"/>
      <c r="R96" s="40"/>
    </row>
    <row r="97" spans="1:18" x14ac:dyDescent="0.25">
      <c r="A97" s="41"/>
      <c r="B97" s="42"/>
      <c r="C97" s="42"/>
      <c r="D97" s="44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0"/>
      <c r="Q97" s="40"/>
      <c r="R97" s="40"/>
    </row>
    <row r="98" spans="1:18" x14ac:dyDescent="0.25">
      <c r="A98" s="41"/>
      <c r="B98" s="42"/>
      <c r="C98" s="42"/>
      <c r="D98" s="44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0"/>
      <c r="Q98" s="40"/>
      <c r="R98" s="40"/>
    </row>
    <row r="99" spans="1:18" x14ac:dyDescent="0.25">
      <c r="A99" s="41"/>
      <c r="B99" s="42"/>
      <c r="C99" s="42"/>
      <c r="D99" s="44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0"/>
      <c r="Q99" s="40"/>
      <c r="R99" s="40"/>
    </row>
    <row r="100" spans="1:18" x14ac:dyDescent="0.25">
      <c r="A100" s="41"/>
      <c r="B100" s="42"/>
      <c r="C100" s="42"/>
      <c r="D100" s="44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0"/>
      <c r="Q100" s="40"/>
      <c r="R100" s="40"/>
    </row>
    <row r="101" spans="1:18" x14ac:dyDescent="0.25">
      <c r="A101" s="41"/>
      <c r="B101" s="42"/>
      <c r="C101" s="42"/>
      <c r="D101" s="44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0"/>
      <c r="Q101" s="40"/>
      <c r="R101" s="40"/>
    </row>
    <row r="102" spans="1:18" x14ac:dyDescent="0.25">
      <c r="A102" s="41"/>
      <c r="B102" s="42"/>
      <c r="C102" s="42"/>
      <c r="D102" s="44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0"/>
      <c r="Q102" s="40"/>
      <c r="R102" s="40"/>
    </row>
    <row r="103" spans="1:18" x14ac:dyDescent="0.25">
      <c r="A103" s="41"/>
      <c r="B103" s="42"/>
      <c r="C103" s="42"/>
      <c r="D103" s="44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0"/>
      <c r="Q103" s="40"/>
      <c r="R103" s="40"/>
    </row>
    <row r="104" spans="1:18" x14ac:dyDescent="0.25">
      <c r="A104" s="41"/>
      <c r="B104" s="42"/>
      <c r="C104" s="42"/>
      <c r="D104" s="44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0"/>
      <c r="Q104" s="40"/>
      <c r="R104" s="40"/>
    </row>
    <row r="105" spans="1:18" x14ac:dyDescent="0.25">
      <c r="A105" s="41"/>
      <c r="B105" s="42"/>
      <c r="C105" s="42"/>
      <c r="D105" s="44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0"/>
      <c r="Q105" s="40"/>
      <c r="R105" s="40"/>
    </row>
    <row r="106" spans="1:18" x14ac:dyDescent="0.25">
      <c r="A106" s="41"/>
      <c r="B106" s="42"/>
      <c r="C106" s="42"/>
      <c r="D106" s="44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0"/>
      <c r="Q106" s="40"/>
      <c r="R106" s="40"/>
    </row>
    <row r="107" spans="1:18" x14ac:dyDescent="0.25">
      <c r="A107" s="41"/>
      <c r="B107" s="42"/>
      <c r="C107" s="42"/>
      <c r="D107" s="44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0"/>
      <c r="Q107" s="40"/>
      <c r="R107" s="40"/>
    </row>
    <row r="108" spans="1:18" x14ac:dyDescent="0.25">
      <c r="A108" s="41"/>
      <c r="B108" s="42"/>
      <c r="C108" s="42"/>
      <c r="D108" s="44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0"/>
      <c r="Q108" s="40"/>
      <c r="R108" s="40"/>
    </row>
    <row r="109" spans="1:18" x14ac:dyDescent="0.25">
      <c r="A109" s="41"/>
      <c r="B109" s="42"/>
      <c r="C109" s="42"/>
      <c r="D109" s="44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0"/>
      <c r="Q109" s="40"/>
      <c r="R109" s="40"/>
    </row>
    <row r="110" spans="1:18" x14ac:dyDescent="0.25">
      <c r="A110" s="41"/>
      <c r="B110" s="42"/>
      <c r="C110" s="42"/>
      <c r="D110" s="44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0"/>
      <c r="Q110" s="40"/>
      <c r="R110" s="40"/>
    </row>
    <row r="111" spans="1:18" x14ac:dyDescent="0.25">
      <c r="A111" s="41"/>
      <c r="B111" s="42"/>
      <c r="C111" s="42"/>
      <c r="D111" s="44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0"/>
      <c r="Q111" s="40"/>
      <c r="R111" s="40"/>
    </row>
    <row r="112" spans="1:18" x14ac:dyDescent="0.25">
      <c r="A112" s="41"/>
      <c r="B112" s="42"/>
      <c r="C112" s="42"/>
      <c r="D112" s="44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0"/>
      <c r="Q112" s="40"/>
      <c r="R112" s="40"/>
    </row>
    <row r="113" spans="1:18" x14ac:dyDescent="0.25">
      <c r="A113" s="41"/>
      <c r="B113" s="42"/>
      <c r="C113" s="42"/>
      <c r="D113" s="44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0"/>
      <c r="Q113" s="40"/>
      <c r="R113" s="40"/>
    </row>
    <row r="114" spans="1:18" x14ac:dyDescent="0.25">
      <c r="A114" s="41"/>
      <c r="B114" s="42"/>
      <c r="C114" s="42"/>
      <c r="D114" s="44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0"/>
      <c r="Q114" s="40"/>
      <c r="R114" s="40"/>
    </row>
    <row r="115" spans="1:18" x14ac:dyDescent="0.25">
      <c r="A115" s="41"/>
      <c r="B115" s="42"/>
      <c r="C115" s="42"/>
      <c r="D115" s="44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0"/>
      <c r="Q115" s="40"/>
      <c r="R115" s="40"/>
    </row>
    <row r="116" spans="1:18" x14ac:dyDescent="0.25">
      <c r="A116" s="41"/>
      <c r="B116" s="42"/>
      <c r="C116" s="42"/>
      <c r="D116" s="44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0"/>
      <c r="Q116" s="40"/>
      <c r="R116" s="40"/>
    </row>
    <row r="117" spans="1:18" x14ac:dyDescent="0.25">
      <c r="A117" s="41"/>
      <c r="B117" s="42"/>
      <c r="C117" s="42"/>
      <c r="D117" s="44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0"/>
      <c r="Q117" s="40"/>
      <c r="R117" s="40"/>
    </row>
    <row r="118" spans="1:18" x14ac:dyDescent="0.25">
      <c r="A118" s="41"/>
      <c r="B118" s="42"/>
      <c r="C118" s="42"/>
      <c r="D118" s="44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0"/>
      <c r="Q118" s="40"/>
      <c r="R118" s="40"/>
    </row>
    <row r="119" spans="1:18" x14ac:dyDescent="0.25">
      <c r="A119" s="41"/>
      <c r="B119" s="42"/>
      <c r="C119" s="42"/>
      <c r="D119" s="44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0"/>
      <c r="Q119" s="40"/>
      <c r="R119" s="40"/>
    </row>
    <row r="120" spans="1:18" x14ac:dyDescent="0.25">
      <c r="A120" s="41"/>
      <c r="B120" s="42"/>
      <c r="C120" s="42"/>
      <c r="D120" s="44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0"/>
      <c r="Q120" s="40"/>
      <c r="R120" s="40"/>
    </row>
    <row r="121" spans="1:18" x14ac:dyDescent="0.25">
      <c r="A121" s="41"/>
      <c r="B121" s="42"/>
      <c r="C121" s="42"/>
      <c r="D121" s="44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0"/>
      <c r="Q121" s="40"/>
      <c r="R121" s="40"/>
    </row>
    <row r="122" spans="1:18" x14ac:dyDescent="0.25">
      <c r="A122" s="40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40"/>
      <c r="Q122" s="40"/>
      <c r="R122" s="40"/>
    </row>
    <row r="123" spans="1:18" x14ac:dyDescent="0.25">
      <c r="A123" s="40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40"/>
      <c r="Q123" s="40"/>
      <c r="R123" s="40"/>
    </row>
    <row r="124" spans="1:18" x14ac:dyDescent="0.25">
      <c r="A124" s="40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40"/>
      <c r="Q124" s="40"/>
      <c r="R124" s="40"/>
    </row>
    <row r="125" spans="1:18" x14ac:dyDescent="0.25">
      <c r="A125" s="40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40"/>
      <c r="Q125" s="40"/>
      <c r="R125" s="40"/>
    </row>
    <row r="126" spans="1:18" x14ac:dyDescent="0.25">
      <c r="A126" s="40"/>
      <c r="B126" s="39"/>
      <c r="C126" s="15"/>
      <c r="D126" s="39"/>
      <c r="E126" s="15"/>
      <c r="F126" s="39"/>
      <c r="G126" s="15"/>
      <c r="H126" s="39"/>
      <c r="I126" s="15"/>
      <c r="J126" s="39"/>
      <c r="K126" s="15"/>
      <c r="L126" s="39"/>
      <c r="M126" s="15"/>
      <c r="N126" s="39"/>
      <c r="O126" s="15"/>
      <c r="P126" s="40"/>
      <c r="Q126" s="40"/>
      <c r="R126" s="40"/>
    </row>
    <row r="127" spans="1:18" x14ac:dyDescent="0.2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</row>
    <row r="128" spans="1:18" x14ac:dyDescent="0.25">
      <c r="A128" s="40"/>
      <c r="B128" s="13"/>
      <c r="C128" s="45"/>
      <c r="D128" s="46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</row>
    <row r="129" spans="1:18" x14ac:dyDescent="0.2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</row>
    <row r="130" spans="1:18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</row>
    <row r="131" spans="1:18" x14ac:dyDescent="0.2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</row>
    <row r="132" spans="1:18" x14ac:dyDescent="0.2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</row>
    <row r="133" spans="1:18" x14ac:dyDescent="0.25">
      <c r="A133" s="41"/>
      <c r="B133" s="42"/>
      <c r="C133" s="43"/>
      <c r="D133" s="44"/>
      <c r="E133" s="43"/>
      <c r="F133" s="42"/>
      <c r="G133" s="42"/>
      <c r="H133" s="44"/>
      <c r="I133" s="43"/>
      <c r="J133" s="44"/>
      <c r="K133" s="43"/>
      <c r="L133" s="44"/>
      <c r="M133" s="43"/>
      <c r="N133" s="44"/>
      <c r="O133" s="43"/>
      <c r="P133" s="40"/>
      <c r="Q133" s="40"/>
      <c r="R133" s="40"/>
    </row>
    <row r="134" spans="1:18" x14ac:dyDescent="0.25">
      <c r="A134" s="41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0"/>
      <c r="Q134" s="40"/>
      <c r="R134" s="40"/>
    </row>
    <row r="135" spans="1:18" x14ac:dyDescent="0.25">
      <c r="A135" s="41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0"/>
      <c r="Q135" s="40"/>
      <c r="R135" s="40"/>
    </row>
    <row r="136" spans="1:18" x14ac:dyDescent="0.25">
      <c r="A136" s="41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0"/>
      <c r="Q136" s="40"/>
      <c r="R136" s="40"/>
    </row>
    <row r="137" spans="1:18" x14ac:dyDescent="0.25">
      <c r="A137" s="41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0"/>
      <c r="Q137" s="40"/>
      <c r="R137" s="40"/>
    </row>
    <row r="138" spans="1:18" x14ac:dyDescent="0.25">
      <c r="A138" s="41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0"/>
      <c r="Q138" s="40"/>
      <c r="R138" s="40"/>
    </row>
    <row r="139" spans="1:18" x14ac:dyDescent="0.25">
      <c r="A139" s="41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0"/>
      <c r="Q139" s="40"/>
      <c r="R139" s="40"/>
    </row>
    <row r="140" spans="1:18" x14ac:dyDescent="0.25">
      <c r="A140" s="41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0"/>
      <c r="Q140" s="40"/>
      <c r="R140" s="40"/>
    </row>
    <row r="141" spans="1:18" x14ac:dyDescent="0.25">
      <c r="A141" s="41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0"/>
      <c r="Q141" s="40"/>
      <c r="R141" s="40"/>
    </row>
    <row r="142" spans="1:18" x14ac:dyDescent="0.25">
      <c r="A142" s="41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0"/>
      <c r="Q142" s="40"/>
      <c r="R142" s="40"/>
    </row>
    <row r="143" spans="1:18" x14ac:dyDescent="0.25">
      <c r="A143" s="41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0"/>
      <c r="Q143" s="40"/>
      <c r="R143" s="40"/>
    </row>
    <row r="144" spans="1:18" x14ac:dyDescent="0.25">
      <c r="A144" s="41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0"/>
      <c r="Q144" s="40"/>
      <c r="R144" s="40"/>
    </row>
    <row r="145" spans="1:18" x14ac:dyDescent="0.25">
      <c r="A145" s="41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0"/>
      <c r="Q145" s="40"/>
      <c r="R145" s="40"/>
    </row>
    <row r="146" spans="1:18" x14ac:dyDescent="0.25">
      <c r="A146" s="41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0"/>
      <c r="Q146" s="40"/>
      <c r="R146" s="40"/>
    </row>
    <row r="147" spans="1:18" x14ac:dyDescent="0.25">
      <c r="A147" s="41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0"/>
      <c r="Q147" s="40"/>
      <c r="R147" s="40"/>
    </row>
    <row r="148" spans="1:18" x14ac:dyDescent="0.25">
      <c r="A148" s="41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0"/>
      <c r="Q148" s="40"/>
      <c r="R148" s="40"/>
    </row>
    <row r="149" spans="1:18" x14ac:dyDescent="0.25">
      <c r="A149" s="41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0"/>
      <c r="Q149" s="40"/>
      <c r="R149" s="40"/>
    </row>
    <row r="150" spans="1:18" x14ac:dyDescent="0.25">
      <c r="A150" s="41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0"/>
      <c r="Q150" s="40"/>
      <c r="R150" s="40"/>
    </row>
    <row r="151" spans="1:18" x14ac:dyDescent="0.25">
      <c r="A151" s="41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0"/>
      <c r="Q151" s="40"/>
      <c r="R151" s="40"/>
    </row>
    <row r="152" spans="1:18" x14ac:dyDescent="0.25">
      <c r="A152" s="4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0"/>
      <c r="Q152" s="40"/>
      <c r="R152" s="40"/>
    </row>
    <row r="153" spans="1:18" x14ac:dyDescent="0.25">
      <c r="A153" s="41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0"/>
      <c r="Q153" s="40"/>
      <c r="R153" s="40"/>
    </row>
    <row r="154" spans="1:18" x14ac:dyDescent="0.25">
      <c r="A154" s="41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0"/>
      <c r="Q154" s="40"/>
      <c r="R154" s="40"/>
    </row>
    <row r="155" spans="1:18" x14ac:dyDescent="0.25">
      <c r="A155" s="41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0"/>
      <c r="Q155" s="40"/>
      <c r="R155" s="40"/>
    </row>
    <row r="156" spans="1:18" x14ac:dyDescent="0.25">
      <c r="A156" s="41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0"/>
      <c r="Q156" s="40"/>
      <c r="R156" s="40"/>
    </row>
    <row r="157" spans="1:18" x14ac:dyDescent="0.25">
      <c r="A157" s="41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0"/>
      <c r="Q157" s="40"/>
      <c r="R157" s="40"/>
    </row>
    <row r="158" spans="1:18" x14ac:dyDescent="0.25">
      <c r="A158" s="41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0"/>
      <c r="Q158" s="40"/>
      <c r="R158" s="40"/>
    </row>
    <row r="159" spans="1:18" x14ac:dyDescent="0.25">
      <c r="A159" s="41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0"/>
      <c r="Q159" s="40"/>
      <c r="R159" s="40"/>
    </row>
    <row r="160" spans="1:18" x14ac:dyDescent="0.25">
      <c r="A160" s="41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0"/>
      <c r="Q160" s="40"/>
      <c r="R160" s="40"/>
    </row>
    <row r="161" spans="1:18" x14ac:dyDescent="0.25">
      <c r="A161" s="41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0"/>
      <c r="Q161" s="40"/>
      <c r="R161" s="40"/>
    </row>
    <row r="162" spans="1:18" x14ac:dyDescent="0.25">
      <c r="A162" s="41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0"/>
      <c r="Q162" s="40"/>
      <c r="R162" s="40"/>
    </row>
    <row r="163" spans="1:18" x14ac:dyDescent="0.25">
      <c r="A163" s="41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0"/>
      <c r="Q163" s="40"/>
      <c r="R163" s="40"/>
    </row>
    <row r="164" spans="1:18" x14ac:dyDescent="0.25">
      <c r="A164" s="41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0"/>
      <c r="Q164" s="40"/>
      <c r="R164" s="40"/>
    </row>
    <row r="165" spans="1:18" x14ac:dyDescent="0.25">
      <c r="A165" s="41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0"/>
      <c r="Q165" s="40"/>
      <c r="R165" s="40"/>
    </row>
    <row r="166" spans="1:18" x14ac:dyDescent="0.25">
      <c r="A166" s="41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0"/>
      <c r="Q166" s="40"/>
      <c r="R166" s="40"/>
    </row>
    <row r="167" spans="1:18" x14ac:dyDescent="0.25">
      <c r="A167" s="41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0"/>
      <c r="Q167" s="40"/>
      <c r="R167" s="40"/>
    </row>
    <row r="168" spans="1:18" x14ac:dyDescent="0.25">
      <c r="A168" s="41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0"/>
      <c r="Q168" s="40"/>
      <c r="R168" s="40"/>
    </row>
    <row r="169" spans="1:18" x14ac:dyDescent="0.25">
      <c r="A169" s="41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0"/>
      <c r="Q169" s="40"/>
      <c r="R169" s="40"/>
    </row>
    <row r="170" spans="1:18" x14ac:dyDescent="0.25">
      <c r="A170" s="41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0"/>
      <c r="Q170" s="40"/>
      <c r="R170" s="40"/>
    </row>
    <row r="171" spans="1:18" x14ac:dyDescent="0.25">
      <c r="A171" s="41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0"/>
      <c r="Q171" s="40"/>
      <c r="R171" s="40"/>
    </row>
    <row r="172" spans="1:18" x14ac:dyDescent="0.25">
      <c r="A172" s="41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0"/>
      <c r="Q172" s="40"/>
      <c r="R172" s="40"/>
    </row>
    <row r="173" spans="1:18" x14ac:dyDescent="0.25">
      <c r="A173" s="41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0"/>
      <c r="Q173" s="40"/>
      <c r="R173" s="40"/>
    </row>
    <row r="174" spans="1:18" x14ac:dyDescent="0.25">
      <c r="A174" s="41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0"/>
      <c r="Q174" s="40"/>
      <c r="R174" s="40"/>
    </row>
    <row r="175" spans="1:18" x14ac:dyDescent="0.25">
      <c r="A175" s="41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0"/>
      <c r="Q175" s="40"/>
      <c r="R175" s="40"/>
    </row>
    <row r="176" spans="1:18" x14ac:dyDescent="0.25">
      <c r="A176" s="41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0"/>
      <c r="Q176" s="40"/>
      <c r="R176" s="40"/>
    </row>
    <row r="177" spans="1:18" x14ac:dyDescent="0.25">
      <c r="A177" s="41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0"/>
      <c r="Q177" s="40"/>
      <c r="R177" s="40"/>
    </row>
    <row r="178" spans="1:18" x14ac:dyDescent="0.25">
      <c r="A178" s="41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0"/>
      <c r="Q178" s="40"/>
      <c r="R178" s="40"/>
    </row>
    <row r="179" spans="1:18" x14ac:dyDescent="0.25">
      <c r="A179" s="41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0"/>
      <c r="Q179" s="40"/>
      <c r="R179" s="40"/>
    </row>
    <row r="180" spans="1:18" x14ac:dyDescent="0.25">
      <c r="A180" s="41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0"/>
      <c r="Q180" s="40"/>
      <c r="R180" s="40"/>
    </row>
    <row r="181" spans="1:18" x14ac:dyDescent="0.25">
      <c r="A181" s="41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0"/>
      <c r="Q181" s="40"/>
      <c r="R181" s="40"/>
    </row>
    <row r="182" spans="1:18" x14ac:dyDescent="0.25">
      <c r="A182" s="41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0"/>
      <c r="Q182" s="40"/>
      <c r="R182" s="40"/>
    </row>
    <row r="183" spans="1:18" x14ac:dyDescent="0.25">
      <c r="A183" s="41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0"/>
      <c r="Q183" s="40"/>
      <c r="R183" s="40"/>
    </row>
    <row r="184" spans="1:18" x14ac:dyDescent="0.25">
      <c r="A184" s="41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0"/>
      <c r="Q184" s="40"/>
      <c r="R184" s="40"/>
    </row>
    <row r="185" spans="1:18" x14ac:dyDescent="0.25">
      <c r="A185" s="41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0"/>
      <c r="Q185" s="40"/>
      <c r="R185" s="40"/>
    </row>
    <row r="186" spans="1:18" x14ac:dyDescent="0.25">
      <c r="A186" s="40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40"/>
      <c r="Q186" s="40"/>
      <c r="R186" s="40"/>
    </row>
    <row r="187" spans="1:18" x14ac:dyDescent="0.25">
      <c r="A187" s="40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40"/>
      <c r="Q187" s="40"/>
      <c r="R187" s="40"/>
    </row>
    <row r="188" spans="1:18" x14ac:dyDescent="0.25">
      <c r="A188" s="40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40"/>
      <c r="Q188" s="40"/>
      <c r="R188" s="40"/>
    </row>
    <row r="189" spans="1:18" x14ac:dyDescent="0.25">
      <c r="A189" s="40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40"/>
      <c r="Q189" s="40"/>
      <c r="R189" s="40"/>
    </row>
    <row r="190" spans="1:18" x14ac:dyDescent="0.25">
      <c r="A190" s="40"/>
      <c r="B190" s="39"/>
      <c r="C190" s="15"/>
      <c r="D190" s="39"/>
      <c r="E190" s="15"/>
      <c r="F190" s="39"/>
      <c r="G190" s="15"/>
      <c r="H190" s="39"/>
      <c r="I190" s="15"/>
      <c r="J190" s="39"/>
      <c r="K190" s="15"/>
      <c r="L190" s="39"/>
      <c r="M190" s="15"/>
      <c r="N190" s="39"/>
      <c r="O190" s="15"/>
      <c r="P190" s="40"/>
      <c r="Q190" s="40"/>
      <c r="R190" s="40"/>
    </row>
    <row r="191" spans="1:18" x14ac:dyDescent="0.25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</row>
    <row r="192" spans="1:18" x14ac:dyDescent="0.25">
      <c r="B192" s="13" t="s">
        <v>16</v>
      </c>
      <c r="C192" s="14"/>
      <c r="D192" s="16" t="e">
        <f>SUM(C190,E190,G190,#REF!,I190,K190,M190,#REF!,#REF!,#REF!)/10</f>
        <v>#REF!</v>
      </c>
    </row>
  </sheetData>
  <mergeCells count="8">
    <mergeCell ref="A2:H2"/>
    <mergeCell ref="L4:M4"/>
    <mergeCell ref="N4:O4"/>
    <mergeCell ref="B4:C4"/>
    <mergeCell ref="D4:E4"/>
    <mergeCell ref="F4:G4"/>
    <mergeCell ref="H4:I4"/>
    <mergeCell ref="J4:K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93"/>
  <sheetViews>
    <sheetView zoomScale="80" zoomScaleNormal="80" workbookViewId="0">
      <pane ySplit="5" topLeftCell="A30" activePane="bottomLeft" state="frozen"/>
      <selection pane="bottomLeft" activeCell="I42" sqref="I42"/>
    </sheetView>
  </sheetViews>
  <sheetFormatPr baseColWidth="10" defaultRowHeight="15" x14ac:dyDescent="0.25"/>
  <cols>
    <col min="1" max="1" width="22.7109375" customWidth="1"/>
    <col min="2" max="2" width="14.5703125" customWidth="1"/>
    <col min="3" max="3" width="13.42578125" customWidth="1"/>
    <col min="4" max="4" width="15" customWidth="1"/>
    <col min="5" max="5" width="13.42578125" customWidth="1"/>
    <col min="6" max="6" width="15.140625" customWidth="1"/>
    <col min="7" max="7" width="13.5703125" customWidth="1"/>
    <col min="8" max="8" width="15.5703125" customWidth="1"/>
    <col min="9" max="9" width="13.85546875" customWidth="1"/>
    <col min="10" max="10" width="15.5703125" customWidth="1"/>
    <col min="11" max="11" width="13.42578125" customWidth="1"/>
    <col min="12" max="12" width="14.7109375" customWidth="1"/>
    <col min="13" max="13" width="13.7109375" customWidth="1"/>
  </cols>
  <sheetData>
    <row r="2" spans="1:15" ht="18.75" x14ac:dyDescent="0.3">
      <c r="A2" s="73" t="s">
        <v>58</v>
      </c>
      <c r="B2" s="73"/>
      <c r="C2" s="73"/>
      <c r="D2" s="73"/>
      <c r="E2" s="73"/>
      <c r="F2" s="73"/>
      <c r="G2" s="73"/>
      <c r="H2" s="73"/>
    </row>
    <row r="4" spans="1:15" ht="15.75" thickBot="1" x14ac:dyDescent="0.3">
      <c r="B4" s="72" t="s">
        <v>100</v>
      </c>
      <c r="C4" s="72"/>
      <c r="D4" s="72" t="s">
        <v>101</v>
      </c>
      <c r="E4" s="72"/>
      <c r="F4" s="72" t="s">
        <v>102</v>
      </c>
      <c r="G4" s="72"/>
      <c r="H4" s="74" t="s">
        <v>103</v>
      </c>
      <c r="I4" s="74"/>
      <c r="J4" s="74" t="s">
        <v>104</v>
      </c>
      <c r="K4" s="74"/>
      <c r="L4" s="74" t="s">
        <v>105</v>
      </c>
      <c r="M4" s="74"/>
    </row>
    <row r="5" spans="1:15" x14ac:dyDescent="0.25">
      <c r="A5" s="1" t="s">
        <v>48</v>
      </c>
      <c r="B5" s="19" t="s">
        <v>40</v>
      </c>
      <c r="C5" s="20" t="s">
        <v>0</v>
      </c>
      <c r="D5" s="19" t="s">
        <v>41</v>
      </c>
      <c r="E5" s="20" t="s">
        <v>1</v>
      </c>
      <c r="F5" s="19" t="s">
        <v>42</v>
      </c>
      <c r="G5" s="20" t="s">
        <v>2</v>
      </c>
      <c r="H5" s="4" t="s">
        <v>44</v>
      </c>
      <c r="I5" s="5" t="s">
        <v>4</v>
      </c>
      <c r="J5" s="4" t="s">
        <v>45</v>
      </c>
      <c r="K5" s="5" t="s">
        <v>5</v>
      </c>
      <c r="L5" s="4" t="s">
        <v>46</v>
      </c>
      <c r="M5" s="5" t="s">
        <v>6</v>
      </c>
      <c r="N5" s="6"/>
      <c r="O5" s="6"/>
    </row>
    <row r="6" spans="1:15" s="28" customFormat="1" x14ac:dyDescent="0.25">
      <c r="A6" s="2">
        <v>0</v>
      </c>
      <c r="B6" s="23">
        <v>1</v>
      </c>
      <c r="C6" s="24" t="s">
        <v>12</v>
      </c>
      <c r="D6" s="21">
        <v>5.5</v>
      </c>
      <c r="E6" s="24" t="s">
        <v>12</v>
      </c>
      <c r="F6" s="23">
        <v>5</v>
      </c>
      <c r="G6" s="25"/>
      <c r="H6" s="23">
        <v>0</v>
      </c>
      <c r="I6" s="24" t="s">
        <v>12</v>
      </c>
      <c r="J6" s="23">
        <v>4</v>
      </c>
      <c r="K6" s="24" t="s">
        <v>12</v>
      </c>
      <c r="L6" s="23">
        <v>8.5</v>
      </c>
      <c r="M6" s="24" t="s">
        <v>12</v>
      </c>
      <c r="N6" s="26"/>
      <c r="O6" s="27"/>
    </row>
    <row r="7" spans="1:15" x14ac:dyDescent="0.25">
      <c r="A7" s="2">
        <v>5</v>
      </c>
      <c r="B7" s="10">
        <v>0.5</v>
      </c>
      <c r="C7" s="9">
        <f>POWER(B7-B6,2)</f>
        <v>0.25</v>
      </c>
      <c r="D7" s="9">
        <v>6</v>
      </c>
      <c r="E7" s="9">
        <f>POWER(D7-D6,2)</f>
        <v>0.25</v>
      </c>
      <c r="F7" s="10">
        <v>4.5</v>
      </c>
      <c r="G7" s="9">
        <f>POWER(F7-F6,2)</f>
        <v>0.25</v>
      </c>
      <c r="H7" s="10">
        <v>1.5</v>
      </c>
      <c r="I7" s="9">
        <f>POWER(H7-H6,2)</f>
        <v>2.25</v>
      </c>
      <c r="J7" s="10">
        <v>3.5</v>
      </c>
      <c r="K7" s="9">
        <f>POWER(J7-J6,2)</f>
        <v>0.25</v>
      </c>
      <c r="L7" s="10">
        <v>7</v>
      </c>
      <c r="M7" s="9">
        <f>POWER(L7-L6,2)</f>
        <v>2.25</v>
      </c>
      <c r="N7" s="6"/>
      <c r="O7" s="6"/>
    </row>
    <row r="8" spans="1:15" x14ac:dyDescent="0.25">
      <c r="A8" s="2">
        <v>10</v>
      </c>
      <c r="B8" s="10">
        <v>1</v>
      </c>
      <c r="C8" s="9">
        <f t="shared" ref="C8:C58" si="0">POWER(B8-B7,2)</f>
        <v>0.25</v>
      </c>
      <c r="D8" s="9">
        <v>6.5</v>
      </c>
      <c r="E8" s="9">
        <f t="shared" ref="E8:E58" si="1">POWER(D8-D7,2)</f>
        <v>0.25</v>
      </c>
      <c r="F8" s="10">
        <v>3.5</v>
      </c>
      <c r="G8" s="9">
        <f t="shared" ref="G8:G58" si="2">POWER(F8-F7,2)</f>
        <v>1</v>
      </c>
      <c r="H8" s="10">
        <v>3</v>
      </c>
      <c r="I8" s="9">
        <f t="shared" ref="I8:I58" si="3">POWER(H8-H7,2)</f>
        <v>2.25</v>
      </c>
      <c r="J8" s="10">
        <v>3.5</v>
      </c>
      <c r="K8" s="9">
        <f t="shared" ref="K8:K58" si="4">POWER(J8-J7,2)</f>
        <v>0</v>
      </c>
      <c r="L8" s="10">
        <v>7</v>
      </c>
      <c r="M8" s="9">
        <f t="shared" ref="M8:M58" si="5">POWER(L8-L7,2)</f>
        <v>0</v>
      </c>
      <c r="N8" s="6"/>
      <c r="O8" s="6"/>
    </row>
    <row r="9" spans="1:15" x14ac:dyDescent="0.25">
      <c r="A9" s="2">
        <v>15</v>
      </c>
      <c r="B9" s="10">
        <v>1</v>
      </c>
      <c r="C9" s="9">
        <f t="shared" si="0"/>
        <v>0</v>
      </c>
      <c r="D9" s="9">
        <v>5</v>
      </c>
      <c r="E9" s="9">
        <f t="shared" si="1"/>
        <v>2.25</v>
      </c>
      <c r="F9" s="10">
        <v>2.5</v>
      </c>
      <c r="G9" s="9">
        <f t="shared" si="2"/>
        <v>1</v>
      </c>
      <c r="H9" s="10">
        <v>3</v>
      </c>
      <c r="I9" s="9">
        <f t="shared" si="3"/>
        <v>0</v>
      </c>
      <c r="J9" s="10">
        <v>3</v>
      </c>
      <c r="K9" s="9">
        <f t="shared" si="4"/>
        <v>0.25</v>
      </c>
      <c r="L9" s="10">
        <v>7</v>
      </c>
      <c r="M9" s="9">
        <f t="shared" si="5"/>
        <v>0</v>
      </c>
      <c r="N9" s="6"/>
      <c r="O9" s="6"/>
    </row>
    <row r="10" spans="1:15" x14ac:dyDescent="0.25">
      <c r="A10" s="2">
        <v>20</v>
      </c>
      <c r="B10" s="10">
        <v>1</v>
      </c>
      <c r="C10" s="9">
        <f t="shared" si="0"/>
        <v>0</v>
      </c>
      <c r="D10" s="9">
        <v>4.5</v>
      </c>
      <c r="E10" s="9">
        <f t="shared" si="1"/>
        <v>0.25</v>
      </c>
      <c r="F10" s="10">
        <v>1.5</v>
      </c>
      <c r="G10" s="9">
        <f t="shared" si="2"/>
        <v>1</v>
      </c>
      <c r="H10" s="10">
        <v>3</v>
      </c>
      <c r="I10" s="9">
        <f t="shared" si="3"/>
        <v>0</v>
      </c>
      <c r="J10" s="10">
        <v>3</v>
      </c>
      <c r="K10" s="9">
        <f t="shared" si="4"/>
        <v>0</v>
      </c>
      <c r="L10" s="10">
        <v>7.5</v>
      </c>
      <c r="M10" s="9">
        <f t="shared" si="5"/>
        <v>0.25</v>
      </c>
      <c r="N10" s="6"/>
      <c r="O10" s="6"/>
    </row>
    <row r="11" spans="1:15" x14ac:dyDescent="0.25">
      <c r="A11" s="2">
        <v>25</v>
      </c>
      <c r="B11" s="10">
        <v>1</v>
      </c>
      <c r="C11" s="9">
        <f t="shared" si="0"/>
        <v>0</v>
      </c>
      <c r="D11" s="9">
        <v>4.5</v>
      </c>
      <c r="E11" s="9">
        <f t="shared" si="1"/>
        <v>0</v>
      </c>
      <c r="F11" s="10">
        <v>1</v>
      </c>
      <c r="G11" s="9">
        <f t="shared" si="2"/>
        <v>0.25</v>
      </c>
      <c r="H11" s="10">
        <v>4</v>
      </c>
      <c r="I11" s="9">
        <f t="shared" si="3"/>
        <v>1</v>
      </c>
      <c r="J11" s="10">
        <v>2.5</v>
      </c>
      <c r="K11" s="9">
        <f t="shared" si="4"/>
        <v>0.25</v>
      </c>
      <c r="L11" s="10">
        <v>9</v>
      </c>
      <c r="M11" s="9">
        <f t="shared" si="5"/>
        <v>2.25</v>
      </c>
      <c r="N11" s="6"/>
      <c r="O11" s="6"/>
    </row>
    <row r="12" spans="1:15" x14ac:dyDescent="0.25">
      <c r="A12" s="2">
        <v>30</v>
      </c>
      <c r="B12" s="10">
        <v>2.5</v>
      </c>
      <c r="C12" s="9">
        <f t="shared" si="0"/>
        <v>2.25</v>
      </c>
      <c r="D12" s="9">
        <v>4</v>
      </c>
      <c r="E12" s="9">
        <f t="shared" si="1"/>
        <v>0.25</v>
      </c>
      <c r="F12" s="10">
        <v>1</v>
      </c>
      <c r="G12" s="9">
        <f t="shared" si="2"/>
        <v>0</v>
      </c>
      <c r="H12" s="10">
        <v>4.5</v>
      </c>
      <c r="I12" s="9">
        <f t="shared" si="3"/>
        <v>0.25</v>
      </c>
      <c r="J12" s="10">
        <v>2</v>
      </c>
      <c r="K12" s="9">
        <f t="shared" si="4"/>
        <v>0.25</v>
      </c>
      <c r="L12" s="10">
        <v>11</v>
      </c>
      <c r="M12" s="9">
        <f t="shared" si="5"/>
        <v>4</v>
      </c>
      <c r="N12" s="6"/>
      <c r="O12" s="6"/>
    </row>
    <row r="13" spans="1:15" x14ac:dyDescent="0.25">
      <c r="A13" s="2">
        <v>35</v>
      </c>
      <c r="B13" s="10">
        <v>3.5</v>
      </c>
      <c r="C13" s="9">
        <f t="shared" si="0"/>
        <v>1</v>
      </c>
      <c r="D13" s="9">
        <v>3.5</v>
      </c>
      <c r="E13" s="9">
        <f t="shared" si="1"/>
        <v>0.25</v>
      </c>
      <c r="F13" s="10">
        <v>1</v>
      </c>
      <c r="G13" s="9">
        <f t="shared" si="2"/>
        <v>0</v>
      </c>
      <c r="H13" s="10">
        <v>5</v>
      </c>
      <c r="I13" s="9">
        <f t="shared" si="3"/>
        <v>0.25</v>
      </c>
      <c r="J13" s="10">
        <v>2</v>
      </c>
      <c r="K13" s="9">
        <f t="shared" si="4"/>
        <v>0</v>
      </c>
      <c r="L13" s="10">
        <v>11.5</v>
      </c>
      <c r="M13" s="9">
        <f t="shared" si="5"/>
        <v>0.25</v>
      </c>
      <c r="N13" s="6"/>
      <c r="O13" s="6"/>
    </row>
    <row r="14" spans="1:15" x14ac:dyDescent="0.25">
      <c r="A14" s="2">
        <v>40</v>
      </c>
      <c r="B14" s="10">
        <v>3.5</v>
      </c>
      <c r="C14" s="9">
        <f t="shared" si="0"/>
        <v>0</v>
      </c>
      <c r="D14" s="9">
        <v>2.5</v>
      </c>
      <c r="E14" s="9">
        <f t="shared" si="1"/>
        <v>1</v>
      </c>
      <c r="F14" s="10">
        <v>1</v>
      </c>
      <c r="G14" s="9">
        <f t="shared" si="2"/>
        <v>0</v>
      </c>
      <c r="H14" s="10">
        <v>4.5</v>
      </c>
      <c r="I14" s="9">
        <f t="shared" si="3"/>
        <v>0.25</v>
      </c>
      <c r="J14" s="10">
        <v>1.5</v>
      </c>
      <c r="K14" s="9">
        <f t="shared" si="4"/>
        <v>0.25</v>
      </c>
      <c r="L14" s="10">
        <v>11</v>
      </c>
      <c r="M14" s="9">
        <f t="shared" si="5"/>
        <v>0.25</v>
      </c>
      <c r="N14" s="6"/>
      <c r="O14" s="6"/>
    </row>
    <row r="15" spans="1:15" x14ac:dyDescent="0.25">
      <c r="A15" s="2">
        <v>45</v>
      </c>
      <c r="B15" s="10">
        <v>3.5</v>
      </c>
      <c r="C15" s="9">
        <f t="shared" si="0"/>
        <v>0</v>
      </c>
      <c r="D15" s="9">
        <v>2</v>
      </c>
      <c r="E15" s="9">
        <f t="shared" si="1"/>
        <v>0.25</v>
      </c>
      <c r="F15" s="10">
        <v>2</v>
      </c>
      <c r="G15" s="9">
        <f t="shared" si="2"/>
        <v>1</v>
      </c>
      <c r="H15" s="10">
        <v>5</v>
      </c>
      <c r="I15" s="9">
        <f t="shared" si="3"/>
        <v>0.25</v>
      </c>
      <c r="J15" s="10">
        <v>2</v>
      </c>
      <c r="K15" s="9">
        <f t="shared" si="4"/>
        <v>0.25</v>
      </c>
      <c r="L15" s="10">
        <v>11</v>
      </c>
      <c r="M15" s="9">
        <f t="shared" si="5"/>
        <v>0</v>
      </c>
      <c r="N15" s="6"/>
      <c r="O15" s="6"/>
    </row>
    <row r="16" spans="1:15" x14ac:dyDescent="0.25">
      <c r="A16" s="2">
        <v>50</v>
      </c>
      <c r="B16" s="10">
        <v>3</v>
      </c>
      <c r="C16" s="9">
        <f t="shared" si="0"/>
        <v>0.25</v>
      </c>
      <c r="D16" s="9">
        <v>2</v>
      </c>
      <c r="E16" s="9">
        <f t="shared" si="1"/>
        <v>0</v>
      </c>
      <c r="F16" s="10">
        <v>2</v>
      </c>
      <c r="G16" s="9">
        <f t="shared" si="2"/>
        <v>0</v>
      </c>
      <c r="H16" s="10">
        <v>10</v>
      </c>
      <c r="I16" s="9">
        <f t="shared" si="3"/>
        <v>25</v>
      </c>
      <c r="J16" s="10">
        <v>2</v>
      </c>
      <c r="K16" s="9">
        <f t="shared" si="4"/>
        <v>0</v>
      </c>
      <c r="L16" s="10">
        <v>9.5</v>
      </c>
      <c r="M16" s="9">
        <f t="shared" si="5"/>
        <v>2.25</v>
      </c>
      <c r="N16" s="6"/>
      <c r="O16" s="6"/>
    </row>
    <row r="17" spans="1:15" x14ac:dyDescent="0.25">
      <c r="A17" s="2">
        <v>55</v>
      </c>
      <c r="B17" s="10">
        <v>3</v>
      </c>
      <c r="C17" s="9">
        <f t="shared" si="0"/>
        <v>0</v>
      </c>
      <c r="D17" s="9">
        <v>2</v>
      </c>
      <c r="E17" s="9">
        <f t="shared" si="1"/>
        <v>0</v>
      </c>
      <c r="F17" s="10">
        <v>1</v>
      </c>
      <c r="G17" s="9">
        <f t="shared" si="2"/>
        <v>1</v>
      </c>
      <c r="H17" s="10">
        <v>10</v>
      </c>
      <c r="I17" s="9">
        <f t="shared" si="3"/>
        <v>0</v>
      </c>
      <c r="J17" s="10">
        <v>2</v>
      </c>
      <c r="K17" s="9">
        <f t="shared" si="4"/>
        <v>0</v>
      </c>
      <c r="L17" s="10">
        <v>8.5</v>
      </c>
      <c r="M17" s="9">
        <f t="shared" si="5"/>
        <v>1</v>
      </c>
      <c r="N17" s="6"/>
      <c r="O17" s="6"/>
    </row>
    <row r="18" spans="1:15" x14ac:dyDescent="0.25">
      <c r="A18" s="2">
        <v>60</v>
      </c>
      <c r="B18" s="10">
        <v>3</v>
      </c>
      <c r="C18" s="9">
        <f t="shared" si="0"/>
        <v>0</v>
      </c>
      <c r="D18" s="9">
        <v>2</v>
      </c>
      <c r="E18" s="9">
        <f t="shared" si="1"/>
        <v>0</v>
      </c>
      <c r="F18" s="10">
        <v>1</v>
      </c>
      <c r="G18" s="9">
        <f t="shared" si="2"/>
        <v>0</v>
      </c>
      <c r="H18" s="10">
        <v>6</v>
      </c>
      <c r="I18" s="9">
        <f t="shared" si="3"/>
        <v>16</v>
      </c>
      <c r="J18" s="10">
        <v>2.5</v>
      </c>
      <c r="K18" s="9">
        <f t="shared" si="4"/>
        <v>0.25</v>
      </c>
      <c r="L18" s="10">
        <v>8.5</v>
      </c>
      <c r="M18" s="9">
        <f t="shared" si="5"/>
        <v>0</v>
      </c>
      <c r="N18" s="6"/>
      <c r="O18" s="6"/>
    </row>
    <row r="19" spans="1:15" x14ac:dyDescent="0.25">
      <c r="A19" s="2">
        <v>65</v>
      </c>
      <c r="B19" s="10">
        <v>3</v>
      </c>
      <c r="C19" s="9">
        <f t="shared" si="0"/>
        <v>0</v>
      </c>
      <c r="D19" s="9">
        <v>1</v>
      </c>
      <c r="E19" s="9">
        <f t="shared" si="1"/>
        <v>1</v>
      </c>
      <c r="F19" s="10">
        <v>1</v>
      </c>
      <c r="G19" s="9">
        <f t="shared" si="2"/>
        <v>0</v>
      </c>
      <c r="H19" s="10">
        <v>6</v>
      </c>
      <c r="I19" s="9">
        <f t="shared" si="3"/>
        <v>0</v>
      </c>
      <c r="J19" s="10">
        <v>3.5</v>
      </c>
      <c r="K19" s="9">
        <f t="shared" si="4"/>
        <v>1</v>
      </c>
      <c r="L19" s="10">
        <v>8</v>
      </c>
      <c r="M19" s="9">
        <f t="shared" si="5"/>
        <v>0.25</v>
      </c>
      <c r="N19" s="6"/>
      <c r="O19" s="6"/>
    </row>
    <row r="20" spans="1:15" x14ac:dyDescent="0.25">
      <c r="A20" s="2">
        <v>70</v>
      </c>
      <c r="B20" s="10">
        <v>3</v>
      </c>
      <c r="C20" s="9">
        <f t="shared" si="0"/>
        <v>0</v>
      </c>
      <c r="D20" s="9">
        <v>0</v>
      </c>
      <c r="E20" s="9">
        <f t="shared" si="1"/>
        <v>1</v>
      </c>
      <c r="F20" s="10">
        <v>1.5</v>
      </c>
      <c r="G20" s="9">
        <f t="shared" si="2"/>
        <v>0.25</v>
      </c>
      <c r="H20" s="10">
        <v>6</v>
      </c>
      <c r="I20" s="9">
        <f t="shared" si="3"/>
        <v>0</v>
      </c>
      <c r="J20" s="10">
        <v>2.5</v>
      </c>
      <c r="K20" s="9">
        <f t="shared" si="4"/>
        <v>1</v>
      </c>
      <c r="L20" s="10">
        <v>8</v>
      </c>
      <c r="M20" s="9">
        <f t="shared" si="5"/>
        <v>0</v>
      </c>
      <c r="N20" s="6"/>
      <c r="O20" s="6"/>
    </row>
    <row r="21" spans="1:15" x14ac:dyDescent="0.25">
      <c r="A21" s="2">
        <v>75</v>
      </c>
      <c r="B21" s="10">
        <v>3</v>
      </c>
      <c r="C21" s="9">
        <f t="shared" si="0"/>
        <v>0</v>
      </c>
      <c r="D21" s="9">
        <v>1</v>
      </c>
      <c r="E21" s="9">
        <f t="shared" si="1"/>
        <v>1</v>
      </c>
      <c r="F21" s="10">
        <v>2</v>
      </c>
      <c r="G21" s="9">
        <f t="shared" si="2"/>
        <v>0.25</v>
      </c>
      <c r="H21" s="10">
        <v>5</v>
      </c>
      <c r="I21" s="9">
        <f t="shared" si="3"/>
        <v>1</v>
      </c>
      <c r="J21" s="10">
        <v>3</v>
      </c>
      <c r="K21" s="9">
        <f t="shared" si="4"/>
        <v>0.25</v>
      </c>
      <c r="L21" s="10">
        <v>7</v>
      </c>
      <c r="M21" s="9">
        <f t="shared" si="5"/>
        <v>1</v>
      </c>
      <c r="N21" s="6"/>
      <c r="O21" s="6"/>
    </row>
    <row r="22" spans="1:15" x14ac:dyDescent="0.25">
      <c r="A22" s="2">
        <v>80</v>
      </c>
      <c r="B22" s="10">
        <v>2</v>
      </c>
      <c r="C22" s="9">
        <f t="shared" si="0"/>
        <v>1</v>
      </c>
      <c r="D22" s="9">
        <v>1.5</v>
      </c>
      <c r="E22" s="9">
        <f t="shared" si="1"/>
        <v>0.25</v>
      </c>
      <c r="F22" s="10">
        <v>3</v>
      </c>
      <c r="G22" s="9">
        <f t="shared" si="2"/>
        <v>1</v>
      </c>
      <c r="H22" s="10">
        <v>6</v>
      </c>
      <c r="I22" s="9">
        <f t="shared" si="3"/>
        <v>1</v>
      </c>
      <c r="J22" s="10">
        <v>3</v>
      </c>
      <c r="K22" s="9">
        <f t="shared" si="4"/>
        <v>0</v>
      </c>
      <c r="L22" s="10">
        <v>6.5</v>
      </c>
      <c r="M22" s="9">
        <f t="shared" si="5"/>
        <v>0.25</v>
      </c>
      <c r="N22" s="6"/>
      <c r="O22" s="6"/>
    </row>
    <row r="23" spans="1:15" x14ac:dyDescent="0.25">
      <c r="A23" s="2">
        <v>85</v>
      </c>
      <c r="B23" s="10">
        <v>1</v>
      </c>
      <c r="C23" s="9">
        <f t="shared" si="0"/>
        <v>1</v>
      </c>
      <c r="D23" s="9">
        <v>2</v>
      </c>
      <c r="E23" s="9">
        <f t="shared" si="1"/>
        <v>0.25</v>
      </c>
      <c r="F23" s="10">
        <v>4</v>
      </c>
      <c r="G23" s="9">
        <f t="shared" si="2"/>
        <v>1</v>
      </c>
      <c r="H23" s="10">
        <v>6</v>
      </c>
      <c r="I23" s="9">
        <f t="shared" si="3"/>
        <v>0</v>
      </c>
      <c r="J23" s="10">
        <v>3.5</v>
      </c>
      <c r="K23" s="9">
        <f t="shared" si="4"/>
        <v>0.25</v>
      </c>
      <c r="L23" s="10">
        <v>5</v>
      </c>
      <c r="M23" s="9">
        <f t="shared" si="5"/>
        <v>2.25</v>
      </c>
      <c r="N23" s="6"/>
      <c r="O23" s="6"/>
    </row>
    <row r="24" spans="1:15" x14ac:dyDescent="0.25">
      <c r="A24" s="2">
        <v>90</v>
      </c>
      <c r="B24" s="10">
        <v>1</v>
      </c>
      <c r="C24" s="9">
        <f t="shared" si="0"/>
        <v>0</v>
      </c>
      <c r="D24" s="9">
        <v>2</v>
      </c>
      <c r="E24" s="9">
        <f t="shared" si="1"/>
        <v>0</v>
      </c>
      <c r="F24" s="10">
        <v>4.5</v>
      </c>
      <c r="G24" s="9">
        <f t="shared" si="2"/>
        <v>0.25</v>
      </c>
      <c r="H24" s="10">
        <v>6</v>
      </c>
      <c r="I24" s="9">
        <f t="shared" si="3"/>
        <v>0</v>
      </c>
      <c r="J24" s="10">
        <v>4</v>
      </c>
      <c r="K24" s="9">
        <f t="shared" si="4"/>
        <v>0.25</v>
      </c>
      <c r="L24" s="10">
        <v>4</v>
      </c>
      <c r="M24" s="9">
        <f t="shared" si="5"/>
        <v>1</v>
      </c>
      <c r="N24" s="6"/>
      <c r="O24" s="6"/>
    </row>
    <row r="25" spans="1:15" x14ac:dyDescent="0.25">
      <c r="A25" s="2">
        <v>95</v>
      </c>
      <c r="B25" s="10">
        <v>1</v>
      </c>
      <c r="C25" s="9">
        <f t="shared" si="0"/>
        <v>0</v>
      </c>
      <c r="D25" s="9">
        <v>2</v>
      </c>
      <c r="E25" s="9">
        <f t="shared" si="1"/>
        <v>0</v>
      </c>
      <c r="F25" s="10">
        <v>6</v>
      </c>
      <c r="G25" s="9">
        <f t="shared" si="2"/>
        <v>2.25</v>
      </c>
      <c r="H25" s="10">
        <v>6</v>
      </c>
      <c r="I25" s="9">
        <f t="shared" si="3"/>
        <v>0</v>
      </c>
      <c r="J25" s="10">
        <v>5</v>
      </c>
      <c r="K25" s="9">
        <f t="shared" si="4"/>
        <v>1</v>
      </c>
      <c r="L25" s="10">
        <v>3</v>
      </c>
      <c r="M25" s="9">
        <f t="shared" si="5"/>
        <v>1</v>
      </c>
      <c r="N25" s="6"/>
      <c r="O25" s="6"/>
    </row>
    <row r="26" spans="1:15" x14ac:dyDescent="0.25">
      <c r="A26" s="2">
        <v>100</v>
      </c>
      <c r="B26" s="10">
        <v>1</v>
      </c>
      <c r="C26" s="9">
        <f t="shared" si="0"/>
        <v>0</v>
      </c>
      <c r="D26" s="9">
        <v>3</v>
      </c>
      <c r="E26" s="9">
        <f t="shared" si="1"/>
        <v>1</v>
      </c>
      <c r="F26" s="10">
        <v>7.5</v>
      </c>
      <c r="G26" s="9">
        <f t="shared" si="2"/>
        <v>2.25</v>
      </c>
      <c r="H26" s="10">
        <v>5.5</v>
      </c>
      <c r="I26" s="9">
        <f t="shared" si="3"/>
        <v>0.25</v>
      </c>
      <c r="J26" s="10">
        <v>6.5</v>
      </c>
      <c r="K26" s="9">
        <f t="shared" si="4"/>
        <v>2.25</v>
      </c>
      <c r="L26" s="10">
        <v>2</v>
      </c>
      <c r="M26" s="9">
        <f t="shared" si="5"/>
        <v>1</v>
      </c>
      <c r="N26" s="6"/>
      <c r="O26" s="6"/>
    </row>
    <row r="27" spans="1:15" x14ac:dyDescent="0.25">
      <c r="A27" s="2">
        <v>105</v>
      </c>
      <c r="B27" s="10">
        <v>2</v>
      </c>
      <c r="C27" s="9">
        <f t="shared" si="0"/>
        <v>1</v>
      </c>
      <c r="D27" s="9">
        <v>5</v>
      </c>
      <c r="E27" s="9">
        <f t="shared" si="1"/>
        <v>4</v>
      </c>
      <c r="F27" s="10"/>
      <c r="G27" s="33">
        <v>0</v>
      </c>
      <c r="H27" s="10">
        <v>6</v>
      </c>
      <c r="I27" s="9">
        <f t="shared" si="3"/>
        <v>0.25</v>
      </c>
      <c r="J27" s="10">
        <v>7</v>
      </c>
      <c r="K27" s="9">
        <f t="shared" si="4"/>
        <v>0.25</v>
      </c>
      <c r="L27" s="10">
        <v>2</v>
      </c>
      <c r="M27" s="9">
        <f t="shared" si="5"/>
        <v>0</v>
      </c>
      <c r="N27" s="6"/>
      <c r="O27" s="6"/>
    </row>
    <row r="28" spans="1:15" x14ac:dyDescent="0.25">
      <c r="A28" s="2">
        <v>110</v>
      </c>
      <c r="B28" s="10">
        <v>2.5</v>
      </c>
      <c r="C28" s="9">
        <f t="shared" si="0"/>
        <v>0.25</v>
      </c>
      <c r="D28" s="9">
        <v>6.5</v>
      </c>
      <c r="E28" s="9">
        <f t="shared" si="1"/>
        <v>2.25</v>
      </c>
      <c r="F28" s="10"/>
      <c r="G28" s="9">
        <f t="shared" si="2"/>
        <v>0</v>
      </c>
      <c r="H28" s="10">
        <v>5</v>
      </c>
      <c r="I28" s="9">
        <f t="shared" si="3"/>
        <v>1</v>
      </c>
      <c r="J28" s="10">
        <v>7.5</v>
      </c>
      <c r="K28" s="9">
        <f t="shared" si="4"/>
        <v>0.25</v>
      </c>
      <c r="L28" s="10">
        <v>1.5</v>
      </c>
      <c r="M28" s="9">
        <f t="shared" si="5"/>
        <v>0.25</v>
      </c>
      <c r="N28" s="6"/>
      <c r="O28" s="6"/>
    </row>
    <row r="29" spans="1:15" x14ac:dyDescent="0.25">
      <c r="A29" s="2">
        <v>115</v>
      </c>
      <c r="B29" s="10">
        <v>3</v>
      </c>
      <c r="C29" s="9">
        <f t="shared" si="0"/>
        <v>0.25</v>
      </c>
      <c r="D29" s="9">
        <v>4</v>
      </c>
      <c r="E29" s="9">
        <f t="shared" si="1"/>
        <v>6.25</v>
      </c>
      <c r="F29" s="10"/>
      <c r="G29" s="9">
        <f t="shared" si="2"/>
        <v>0</v>
      </c>
      <c r="H29" s="10">
        <v>4</v>
      </c>
      <c r="I29" s="9">
        <f t="shared" si="3"/>
        <v>1</v>
      </c>
      <c r="J29" s="10">
        <v>7.5</v>
      </c>
      <c r="K29" s="9">
        <f t="shared" si="4"/>
        <v>0</v>
      </c>
      <c r="L29" s="10">
        <v>1.5</v>
      </c>
      <c r="M29" s="9">
        <f t="shared" si="5"/>
        <v>0</v>
      </c>
      <c r="N29" s="6"/>
      <c r="O29" s="6"/>
    </row>
    <row r="30" spans="1:15" x14ac:dyDescent="0.25">
      <c r="A30" s="2">
        <v>120</v>
      </c>
      <c r="B30" s="10">
        <v>3</v>
      </c>
      <c r="C30" s="9">
        <f t="shared" si="0"/>
        <v>0</v>
      </c>
      <c r="D30" s="9">
        <v>5</v>
      </c>
      <c r="E30" s="9">
        <f t="shared" si="1"/>
        <v>1</v>
      </c>
      <c r="F30" s="10"/>
      <c r="G30" s="9">
        <f t="shared" si="2"/>
        <v>0</v>
      </c>
      <c r="H30" s="10">
        <v>4</v>
      </c>
      <c r="I30" s="9">
        <f t="shared" si="3"/>
        <v>0</v>
      </c>
      <c r="J30" s="10">
        <v>7</v>
      </c>
      <c r="K30" s="9">
        <f t="shared" si="4"/>
        <v>0.25</v>
      </c>
      <c r="L30" s="10">
        <v>2.5</v>
      </c>
      <c r="M30" s="9">
        <f t="shared" si="5"/>
        <v>1</v>
      </c>
      <c r="N30" s="6"/>
      <c r="O30" s="6"/>
    </row>
    <row r="31" spans="1:15" x14ac:dyDescent="0.25">
      <c r="A31" s="2">
        <v>125</v>
      </c>
      <c r="B31" s="10">
        <v>2.5</v>
      </c>
      <c r="C31" s="9">
        <f t="shared" si="0"/>
        <v>0.25</v>
      </c>
      <c r="D31" s="9">
        <v>5</v>
      </c>
      <c r="E31" s="9">
        <f t="shared" si="1"/>
        <v>0</v>
      </c>
      <c r="F31" s="10"/>
      <c r="G31" s="9">
        <f t="shared" si="2"/>
        <v>0</v>
      </c>
      <c r="H31" s="10">
        <v>4</v>
      </c>
      <c r="I31" s="9">
        <f t="shared" si="3"/>
        <v>0</v>
      </c>
      <c r="J31" s="10">
        <v>7</v>
      </c>
      <c r="K31" s="9">
        <f t="shared" si="4"/>
        <v>0</v>
      </c>
      <c r="L31" s="10">
        <v>3.5</v>
      </c>
      <c r="M31" s="9">
        <f t="shared" si="5"/>
        <v>1</v>
      </c>
      <c r="N31" s="6"/>
      <c r="O31" s="6"/>
    </row>
    <row r="32" spans="1:15" x14ac:dyDescent="0.25">
      <c r="A32" s="2">
        <v>130</v>
      </c>
      <c r="B32" s="10">
        <v>2.5</v>
      </c>
      <c r="C32" s="9">
        <f t="shared" si="0"/>
        <v>0</v>
      </c>
      <c r="D32" s="9">
        <v>5</v>
      </c>
      <c r="E32" s="9">
        <f t="shared" si="1"/>
        <v>0</v>
      </c>
      <c r="F32" s="10"/>
      <c r="G32" s="9">
        <f t="shared" si="2"/>
        <v>0</v>
      </c>
      <c r="H32" s="10">
        <v>4.5</v>
      </c>
      <c r="I32" s="9">
        <f t="shared" si="3"/>
        <v>0.25</v>
      </c>
      <c r="J32" s="10">
        <v>7.5</v>
      </c>
      <c r="K32" s="9">
        <f t="shared" si="4"/>
        <v>0.25</v>
      </c>
      <c r="L32" s="10">
        <v>3</v>
      </c>
      <c r="M32" s="9">
        <f t="shared" si="5"/>
        <v>0.25</v>
      </c>
      <c r="N32" s="6"/>
      <c r="O32" s="6"/>
    </row>
    <row r="33" spans="1:15" x14ac:dyDescent="0.25">
      <c r="A33" s="2">
        <v>135</v>
      </c>
      <c r="B33" s="10">
        <v>2.5</v>
      </c>
      <c r="C33" s="9">
        <f t="shared" si="0"/>
        <v>0</v>
      </c>
      <c r="D33" s="9">
        <v>4.5</v>
      </c>
      <c r="E33" s="9">
        <f t="shared" si="1"/>
        <v>0.25</v>
      </c>
      <c r="F33" s="10"/>
      <c r="G33" s="9">
        <f t="shared" si="2"/>
        <v>0</v>
      </c>
      <c r="H33" s="10">
        <v>3</v>
      </c>
      <c r="I33" s="9">
        <f t="shared" si="3"/>
        <v>2.25</v>
      </c>
      <c r="J33" s="10">
        <v>7.5</v>
      </c>
      <c r="K33" s="9">
        <f t="shared" si="4"/>
        <v>0</v>
      </c>
      <c r="L33" s="10">
        <v>3.5</v>
      </c>
      <c r="M33" s="9">
        <f t="shared" si="5"/>
        <v>0.25</v>
      </c>
      <c r="N33" s="6"/>
      <c r="O33" s="6"/>
    </row>
    <row r="34" spans="1:15" x14ac:dyDescent="0.25">
      <c r="A34" s="2">
        <v>140</v>
      </c>
      <c r="B34" s="10">
        <v>3.5</v>
      </c>
      <c r="C34" s="9">
        <f t="shared" si="0"/>
        <v>1</v>
      </c>
      <c r="D34" s="9">
        <v>5</v>
      </c>
      <c r="E34" s="9">
        <f t="shared" si="1"/>
        <v>0.25</v>
      </c>
      <c r="F34" s="10"/>
      <c r="G34" s="9">
        <f t="shared" si="2"/>
        <v>0</v>
      </c>
      <c r="H34" s="10">
        <v>2.5</v>
      </c>
      <c r="I34" s="9">
        <f t="shared" si="3"/>
        <v>0.25</v>
      </c>
      <c r="J34" s="10">
        <v>7.5</v>
      </c>
      <c r="K34" s="9">
        <f t="shared" si="4"/>
        <v>0</v>
      </c>
      <c r="L34" s="10">
        <v>3.5</v>
      </c>
      <c r="M34" s="9">
        <f t="shared" si="5"/>
        <v>0</v>
      </c>
      <c r="N34" s="6"/>
      <c r="O34" s="6"/>
    </row>
    <row r="35" spans="1:15" x14ac:dyDescent="0.25">
      <c r="A35" s="2">
        <v>145</v>
      </c>
      <c r="B35" s="10">
        <v>4</v>
      </c>
      <c r="C35" s="9">
        <f t="shared" si="0"/>
        <v>0.25</v>
      </c>
      <c r="D35" s="9">
        <v>5</v>
      </c>
      <c r="E35" s="9">
        <f t="shared" si="1"/>
        <v>0</v>
      </c>
      <c r="F35" s="10"/>
      <c r="G35" s="9">
        <f t="shared" si="2"/>
        <v>0</v>
      </c>
      <c r="H35" s="10">
        <v>2.5</v>
      </c>
      <c r="I35" s="9">
        <f t="shared" si="3"/>
        <v>0</v>
      </c>
      <c r="J35" s="10">
        <v>7.5</v>
      </c>
      <c r="K35" s="9">
        <f t="shared" si="4"/>
        <v>0</v>
      </c>
      <c r="L35" s="10">
        <v>4</v>
      </c>
      <c r="M35" s="9">
        <f t="shared" si="5"/>
        <v>0.25</v>
      </c>
      <c r="N35" s="6"/>
      <c r="O35" s="6"/>
    </row>
    <row r="36" spans="1:15" x14ac:dyDescent="0.25">
      <c r="A36" s="2">
        <v>150</v>
      </c>
      <c r="B36" s="10">
        <v>5</v>
      </c>
      <c r="C36" s="9">
        <f t="shared" si="0"/>
        <v>1</v>
      </c>
      <c r="D36" s="9">
        <v>5</v>
      </c>
      <c r="E36" s="9">
        <f t="shared" si="1"/>
        <v>0</v>
      </c>
      <c r="F36" s="10"/>
      <c r="G36" s="9">
        <f t="shared" si="2"/>
        <v>0</v>
      </c>
      <c r="H36" s="10">
        <v>2.5</v>
      </c>
      <c r="I36" s="9">
        <f t="shared" si="3"/>
        <v>0</v>
      </c>
      <c r="J36" s="10">
        <v>7.5</v>
      </c>
      <c r="K36" s="9">
        <f t="shared" si="4"/>
        <v>0</v>
      </c>
      <c r="L36" s="10">
        <v>4</v>
      </c>
      <c r="M36" s="9">
        <f t="shared" si="5"/>
        <v>0</v>
      </c>
      <c r="N36" s="6"/>
      <c r="O36" s="6"/>
    </row>
    <row r="37" spans="1:15" x14ac:dyDescent="0.25">
      <c r="A37" s="2">
        <v>155</v>
      </c>
      <c r="B37" s="10">
        <v>5</v>
      </c>
      <c r="C37" s="9">
        <f t="shared" si="0"/>
        <v>0</v>
      </c>
      <c r="D37" s="9">
        <v>5.5</v>
      </c>
      <c r="E37" s="9">
        <f t="shared" si="1"/>
        <v>0.25</v>
      </c>
      <c r="F37" s="10"/>
      <c r="G37" s="9">
        <f t="shared" si="2"/>
        <v>0</v>
      </c>
      <c r="H37" s="10">
        <v>4</v>
      </c>
      <c r="I37" s="9">
        <f t="shared" si="3"/>
        <v>2.25</v>
      </c>
      <c r="J37" s="10">
        <v>7</v>
      </c>
      <c r="K37" s="9">
        <f t="shared" si="4"/>
        <v>0.25</v>
      </c>
      <c r="L37" s="10">
        <v>4</v>
      </c>
      <c r="M37" s="9">
        <f t="shared" si="5"/>
        <v>0</v>
      </c>
      <c r="N37" s="6"/>
      <c r="O37" s="6"/>
    </row>
    <row r="38" spans="1:15" x14ac:dyDescent="0.25">
      <c r="A38" s="2">
        <v>160</v>
      </c>
      <c r="B38" s="10">
        <v>5</v>
      </c>
      <c r="C38" s="9">
        <f t="shared" si="0"/>
        <v>0</v>
      </c>
      <c r="D38" s="9">
        <v>5.5</v>
      </c>
      <c r="E38" s="9">
        <f t="shared" si="1"/>
        <v>0</v>
      </c>
      <c r="F38" s="10"/>
      <c r="G38" s="9">
        <f t="shared" si="2"/>
        <v>0</v>
      </c>
      <c r="H38" s="10">
        <v>4.5</v>
      </c>
      <c r="I38" s="9">
        <f t="shared" si="3"/>
        <v>0.25</v>
      </c>
      <c r="J38" s="10">
        <v>6.5</v>
      </c>
      <c r="K38" s="9">
        <f t="shared" si="4"/>
        <v>0.25</v>
      </c>
      <c r="L38" s="10">
        <v>3.5</v>
      </c>
      <c r="M38" s="9">
        <f t="shared" si="5"/>
        <v>0.25</v>
      </c>
      <c r="N38" s="6"/>
      <c r="O38" s="6"/>
    </row>
    <row r="39" spans="1:15" x14ac:dyDescent="0.25">
      <c r="A39" s="2">
        <v>165</v>
      </c>
      <c r="B39" s="10">
        <v>4.5</v>
      </c>
      <c r="C39" s="9">
        <f t="shared" si="0"/>
        <v>0.25</v>
      </c>
      <c r="D39" s="9">
        <v>6</v>
      </c>
      <c r="E39" s="9">
        <f t="shared" si="1"/>
        <v>0.25</v>
      </c>
      <c r="F39" s="10"/>
      <c r="G39" s="9">
        <f t="shared" si="2"/>
        <v>0</v>
      </c>
      <c r="H39" s="10">
        <v>4.5</v>
      </c>
      <c r="I39" s="9">
        <f t="shared" si="3"/>
        <v>0</v>
      </c>
      <c r="J39" s="10">
        <v>6</v>
      </c>
      <c r="K39" s="9">
        <f t="shared" si="4"/>
        <v>0.25</v>
      </c>
      <c r="L39" s="10">
        <v>4</v>
      </c>
      <c r="M39" s="9">
        <f t="shared" si="5"/>
        <v>0.25</v>
      </c>
      <c r="N39" s="6"/>
      <c r="O39" s="6"/>
    </row>
    <row r="40" spans="1:15" x14ac:dyDescent="0.25">
      <c r="A40" s="2">
        <v>170</v>
      </c>
      <c r="B40" s="10">
        <v>4.5</v>
      </c>
      <c r="C40" s="9">
        <f t="shared" si="0"/>
        <v>0</v>
      </c>
      <c r="D40" s="9">
        <v>6</v>
      </c>
      <c r="E40" s="9">
        <f t="shared" si="1"/>
        <v>0</v>
      </c>
      <c r="F40" s="10"/>
      <c r="G40" s="9">
        <f t="shared" si="2"/>
        <v>0</v>
      </c>
      <c r="H40" s="10">
        <v>3.5</v>
      </c>
      <c r="I40" s="9">
        <f t="shared" si="3"/>
        <v>1</v>
      </c>
      <c r="J40" s="10">
        <v>6</v>
      </c>
      <c r="K40" s="9">
        <f t="shared" si="4"/>
        <v>0</v>
      </c>
      <c r="L40" s="10">
        <v>2</v>
      </c>
      <c r="M40" s="9">
        <f t="shared" si="5"/>
        <v>4</v>
      </c>
      <c r="N40" s="6"/>
      <c r="O40" s="6"/>
    </row>
    <row r="41" spans="1:15" x14ac:dyDescent="0.25">
      <c r="A41" s="2">
        <v>175</v>
      </c>
      <c r="B41" s="10">
        <v>4</v>
      </c>
      <c r="C41" s="9">
        <f t="shared" si="0"/>
        <v>0.25</v>
      </c>
      <c r="D41" s="9">
        <v>5.5</v>
      </c>
      <c r="E41" s="9">
        <f t="shared" si="1"/>
        <v>0.25</v>
      </c>
      <c r="F41" s="10"/>
      <c r="G41" s="9">
        <f t="shared" si="2"/>
        <v>0</v>
      </c>
      <c r="H41" s="10">
        <v>4</v>
      </c>
      <c r="I41" s="9">
        <f t="shared" si="3"/>
        <v>0.25</v>
      </c>
      <c r="J41" s="10">
        <v>6</v>
      </c>
      <c r="K41" s="9">
        <f t="shared" si="4"/>
        <v>0</v>
      </c>
      <c r="L41" s="10">
        <v>3.5</v>
      </c>
      <c r="M41" s="9">
        <f t="shared" si="5"/>
        <v>2.25</v>
      </c>
      <c r="N41" s="6"/>
      <c r="O41" s="6"/>
    </row>
    <row r="42" spans="1:15" x14ac:dyDescent="0.25">
      <c r="A42" s="2">
        <v>180</v>
      </c>
      <c r="B42" s="10">
        <v>4</v>
      </c>
      <c r="C42" s="9">
        <f t="shared" si="0"/>
        <v>0</v>
      </c>
      <c r="D42" s="9">
        <v>5</v>
      </c>
      <c r="E42" s="9">
        <f t="shared" si="1"/>
        <v>0.25</v>
      </c>
      <c r="F42" s="10"/>
      <c r="G42" s="9">
        <f t="shared" si="2"/>
        <v>0</v>
      </c>
      <c r="H42" s="10">
        <v>6</v>
      </c>
      <c r="I42" s="9">
        <f t="shared" si="3"/>
        <v>4</v>
      </c>
      <c r="J42" s="10">
        <v>7</v>
      </c>
      <c r="K42" s="9">
        <f t="shared" si="4"/>
        <v>1</v>
      </c>
      <c r="L42" s="10">
        <v>3</v>
      </c>
      <c r="M42" s="9">
        <f t="shared" si="5"/>
        <v>0.25</v>
      </c>
      <c r="N42" s="6"/>
      <c r="O42" s="6"/>
    </row>
    <row r="43" spans="1:15" x14ac:dyDescent="0.25">
      <c r="A43" s="2">
        <v>185</v>
      </c>
      <c r="B43" s="10">
        <v>3.5</v>
      </c>
      <c r="C43" s="9">
        <f t="shared" si="0"/>
        <v>0.25</v>
      </c>
      <c r="D43" s="9">
        <v>5</v>
      </c>
      <c r="E43" s="9">
        <f t="shared" si="1"/>
        <v>0</v>
      </c>
      <c r="F43" s="10"/>
      <c r="G43" s="9">
        <f t="shared" si="2"/>
        <v>0</v>
      </c>
      <c r="H43" s="10">
        <v>7</v>
      </c>
      <c r="I43" s="9">
        <f t="shared" si="3"/>
        <v>1</v>
      </c>
      <c r="J43" s="10">
        <v>5</v>
      </c>
      <c r="K43" s="9">
        <f t="shared" si="4"/>
        <v>4</v>
      </c>
      <c r="L43" s="10">
        <v>2.5</v>
      </c>
      <c r="M43" s="9">
        <f t="shared" si="5"/>
        <v>0.25</v>
      </c>
      <c r="N43" s="6"/>
      <c r="O43" s="6"/>
    </row>
    <row r="44" spans="1:15" x14ac:dyDescent="0.25">
      <c r="A44" s="2">
        <v>190</v>
      </c>
      <c r="B44" s="10">
        <v>3</v>
      </c>
      <c r="C44" s="9">
        <f t="shared" si="0"/>
        <v>0.25</v>
      </c>
      <c r="D44" s="9">
        <v>6</v>
      </c>
      <c r="E44" s="9">
        <f t="shared" si="1"/>
        <v>1</v>
      </c>
      <c r="F44" s="10"/>
      <c r="G44" s="9">
        <f t="shared" si="2"/>
        <v>0</v>
      </c>
      <c r="H44" s="10">
        <v>7</v>
      </c>
      <c r="I44" s="9">
        <f t="shared" si="3"/>
        <v>0</v>
      </c>
      <c r="J44" s="10">
        <v>3</v>
      </c>
      <c r="K44" s="9">
        <f t="shared" si="4"/>
        <v>4</v>
      </c>
      <c r="L44" s="10">
        <v>1.5</v>
      </c>
      <c r="M44" s="9">
        <f t="shared" si="5"/>
        <v>1</v>
      </c>
      <c r="N44" s="6"/>
      <c r="O44" s="6"/>
    </row>
    <row r="45" spans="1:15" x14ac:dyDescent="0.25">
      <c r="A45" s="2">
        <v>195</v>
      </c>
      <c r="B45" s="10">
        <v>2.5</v>
      </c>
      <c r="C45" s="9">
        <f t="shared" si="0"/>
        <v>0.25</v>
      </c>
      <c r="D45" s="9">
        <v>6</v>
      </c>
      <c r="E45" s="9">
        <f t="shared" si="1"/>
        <v>0</v>
      </c>
      <c r="F45" s="10"/>
      <c r="G45" s="9">
        <f t="shared" si="2"/>
        <v>0</v>
      </c>
      <c r="H45" s="10">
        <v>7.5</v>
      </c>
      <c r="I45" s="9">
        <f t="shared" si="3"/>
        <v>0.25</v>
      </c>
      <c r="J45" s="10">
        <v>4</v>
      </c>
      <c r="K45" s="9">
        <f t="shared" si="4"/>
        <v>1</v>
      </c>
      <c r="L45" s="10">
        <v>2</v>
      </c>
      <c r="M45" s="9">
        <f t="shared" si="5"/>
        <v>0.25</v>
      </c>
      <c r="N45" s="6"/>
      <c r="O45" s="6"/>
    </row>
    <row r="46" spans="1:15" x14ac:dyDescent="0.25">
      <c r="A46" s="2">
        <v>200</v>
      </c>
      <c r="B46" s="10">
        <v>3</v>
      </c>
      <c r="C46" s="9">
        <f t="shared" si="0"/>
        <v>0.25</v>
      </c>
      <c r="D46" s="9">
        <v>6</v>
      </c>
      <c r="E46" s="9">
        <f t="shared" si="1"/>
        <v>0</v>
      </c>
      <c r="F46" s="10"/>
      <c r="G46" s="9">
        <f t="shared" si="2"/>
        <v>0</v>
      </c>
      <c r="H46" s="10">
        <v>8</v>
      </c>
      <c r="I46" s="9">
        <f t="shared" si="3"/>
        <v>0.25</v>
      </c>
      <c r="J46" s="10">
        <v>5</v>
      </c>
      <c r="K46" s="9">
        <f t="shared" si="4"/>
        <v>1</v>
      </c>
      <c r="L46" s="10">
        <v>2</v>
      </c>
      <c r="M46" s="9">
        <f t="shared" si="5"/>
        <v>0</v>
      </c>
      <c r="N46" s="6"/>
      <c r="O46" s="6"/>
    </row>
    <row r="47" spans="1:15" x14ac:dyDescent="0.25">
      <c r="A47" s="2">
        <v>205</v>
      </c>
      <c r="B47" s="10">
        <v>4</v>
      </c>
      <c r="C47" s="9">
        <f t="shared" si="0"/>
        <v>1</v>
      </c>
      <c r="D47" s="9">
        <v>7</v>
      </c>
      <c r="E47" s="9">
        <f t="shared" si="1"/>
        <v>1</v>
      </c>
      <c r="F47" s="10"/>
      <c r="G47" s="9">
        <f t="shared" si="2"/>
        <v>0</v>
      </c>
      <c r="H47" s="10">
        <v>7.5</v>
      </c>
      <c r="I47" s="9">
        <f t="shared" si="3"/>
        <v>0.25</v>
      </c>
      <c r="J47" s="10">
        <v>3.5</v>
      </c>
      <c r="K47" s="9">
        <f t="shared" si="4"/>
        <v>2.25</v>
      </c>
      <c r="L47" s="10">
        <v>0.5</v>
      </c>
      <c r="M47" s="9">
        <f t="shared" si="5"/>
        <v>2.25</v>
      </c>
      <c r="N47" s="6"/>
      <c r="O47" s="6"/>
    </row>
    <row r="48" spans="1:15" x14ac:dyDescent="0.25">
      <c r="A48" s="2">
        <v>210</v>
      </c>
      <c r="B48" s="10">
        <v>4</v>
      </c>
      <c r="C48" s="9">
        <f t="shared" si="0"/>
        <v>0</v>
      </c>
      <c r="D48" s="9">
        <v>8</v>
      </c>
      <c r="E48" s="9">
        <f t="shared" si="1"/>
        <v>1</v>
      </c>
      <c r="F48" s="10"/>
      <c r="G48" s="9">
        <f t="shared" si="2"/>
        <v>0</v>
      </c>
      <c r="H48" s="10">
        <v>8</v>
      </c>
      <c r="I48" s="9">
        <f t="shared" si="3"/>
        <v>0.25</v>
      </c>
      <c r="J48" s="10">
        <v>3</v>
      </c>
      <c r="K48" s="9">
        <f t="shared" si="4"/>
        <v>0.25</v>
      </c>
      <c r="L48" s="10">
        <v>0</v>
      </c>
      <c r="M48" s="9">
        <f t="shared" si="5"/>
        <v>0.25</v>
      </c>
      <c r="N48" s="6"/>
      <c r="O48" s="6"/>
    </row>
    <row r="49" spans="1:15" x14ac:dyDescent="0.25">
      <c r="A49" s="2">
        <v>215</v>
      </c>
      <c r="B49" s="10">
        <v>4.5</v>
      </c>
      <c r="C49" s="9">
        <f t="shared" si="0"/>
        <v>0.25</v>
      </c>
      <c r="D49" s="9">
        <v>8.5</v>
      </c>
      <c r="E49" s="9">
        <f t="shared" si="1"/>
        <v>0.25</v>
      </c>
      <c r="F49" s="10"/>
      <c r="G49" s="9">
        <f t="shared" si="2"/>
        <v>0</v>
      </c>
      <c r="H49" s="10">
        <v>9</v>
      </c>
      <c r="I49" s="9">
        <f t="shared" si="3"/>
        <v>1</v>
      </c>
      <c r="J49" s="10">
        <v>1.5</v>
      </c>
      <c r="K49" s="9">
        <f t="shared" si="4"/>
        <v>2.25</v>
      </c>
      <c r="L49" s="10">
        <v>1</v>
      </c>
      <c r="M49" s="9">
        <f t="shared" si="5"/>
        <v>1</v>
      </c>
      <c r="N49" s="6"/>
      <c r="O49" s="6"/>
    </row>
    <row r="50" spans="1:15" x14ac:dyDescent="0.25">
      <c r="A50" s="2">
        <v>220</v>
      </c>
      <c r="B50" s="10">
        <v>5</v>
      </c>
      <c r="C50" s="9">
        <f t="shared" si="0"/>
        <v>0.25</v>
      </c>
      <c r="D50" s="9">
        <v>9</v>
      </c>
      <c r="E50" s="9">
        <f t="shared" si="1"/>
        <v>0.25</v>
      </c>
      <c r="F50" s="10"/>
      <c r="G50" s="9">
        <f t="shared" si="2"/>
        <v>0</v>
      </c>
      <c r="H50" s="10">
        <v>10</v>
      </c>
      <c r="I50" s="9">
        <f t="shared" si="3"/>
        <v>1</v>
      </c>
      <c r="J50" s="10">
        <v>1</v>
      </c>
      <c r="K50" s="9">
        <f t="shared" si="4"/>
        <v>0.25</v>
      </c>
      <c r="L50" s="10">
        <v>1</v>
      </c>
      <c r="M50" s="9">
        <f t="shared" si="5"/>
        <v>0</v>
      </c>
      <c r="N50" s="6"/>
      <c r="O50" s="6"/>
    </row>
    <row r="51" spans="1:15" x14ac:dyDescent="0.25">
      <c r="A51" s="2">
        <v>225</v>
      </c>
      <c r="B51" s="10">
        <v>5.5</v>
      </c>
      <c r="C51" s="9">
        <f t="shared" si="0"/>
        <v>0.25</v>
      </c>
      <c r="D51" s="9">
        <v>10</v>
      </c>
      <c r="E51" s="9">
        <f t="shared" si="1"/>
        <v>1</v>
      </c>
      <c r="F51" s="10"/>
      <c r="G51" s="9">
        <f t="shared" si="2"/>
        <v>0</v>
      </c>
      <c r="H51" s="10">
        <v>11</v>
      </c>
      <c r="I51" s="9">
        <f t="shared" si="3"/>
        <v>1</v>
      </c>
      <c r="J51" s="10">
        <v>0.5</v>
      </c>
      <c r="K51" s="9">
        <f t="shared" si="4"/>
        <v>0.25</v>
      </c>
      <c r="L51" s="10">
        <v>0.5</v>
      </c>
      <c r="M51" s="9">
        <f t="shared" si="5"/>
        <v>0.25</v>
      </c>
      <c r="N51" s="6"/>
      <c r="O51" s="6"/>
    </row>
    <row r="52" spans="1:15" x14ac:dyDescent="0.25">
      <c r="A52" s="2">
        <v>230</v>
      </c>
      <c r="B52" s="10">
        <v>9</v>
      </c>
      <c r="C52" s="9">
        <f t="shared" si="0"/>
        <v>12.25</v>
      </c>
      <c r="D52" s="9">
        <v>10</v>
      </c>
      <c r="E52" s="9">
        <f t="shared" si="1"/>
        <v>0</v>
      </c>
      <c r="F52" s="10"/>
      <c r="G52" s="9">
        <f t="shared" si="2"/>
        <v>0</v>
      </c>
      <c r="H52" s="10">
        <v>11.5</v>
      </c>
      <c r="I52" s="9">
        <f t="shared" si="3"/>
        <v>0.25</v>
      </c>
      <c r="J52" s="10">
        <v>0</v>
      </c>
      <c r="K52" s="9">
        <f t="shared" si="4"/>
        <v>0.25</v>
      </c>
      <c r="L52" s="10">
        <v>1</v>
      </c>
      <c r="M52" s="9">
        <f t="shared" si="5"/>
        <v>0.25</v>
      </c>
      <c r="N52" s="6"/>
      <c r="O52" s="6"/>
    </row>
    <row r="53" spans="1:15" x14ac:dyDescent="0.25">
      <c r="A53" s="2">
        <v>235</v>
      </c>
      <c r="B53" s="10">
        <v>11</v>
      </c>
      <c r="C53" s="9">
        <f t="shared" si="0"/>
        <v>4</v>
      </c>
      <c r="D53" s="9">
        <v>10.5</v>
      </c>
      <c r="E53" s="9">
        <f t="shared" si="1"/>
        <v>0.25</v>
      </c>
      <c r="F53" s="10"/>
      <c r="G53" s="9">
        <f t="shared" si="2"/>
        <v>0</v>
      </c>
      <c r="H53" s="10">
        <v>12.5</v>
      </c>
      <c r="I53" s="9">
        <f t="shared" si="3"/>
        <v>1</v>
      </c>
      <c r="J53" s="10">
        <v>0</v>
      </c>
      <c r="K53" s="9">
        <f t="shared" si="4"/>
        <v>0</v>
      </c>
      <c r="L53" s="10">
        <v>1.5</v>
      </c>
      <c r="M53" s="9">
        <f t="shared" si="5"/>
        <v>0.25</v>
      </c>
      <c r="N53" s="6"/>
      <c r="O53" s="6"/>
    </row>
    <row r="54" spans="1:15" x14ac:dyDescent="0.25">
      <c r="A54" s="2">
        <v>240</v>
      </c>
      <c r="B54" s="10">
        <v>10.5</v>
      </c>
      <c r="C54" s="9">
        <f t="shared" si="0"/>
        <v>0.25</v>
      </c>
      <c r="D54" s="9">
        <v>11</v>
      </c>
      <c r="E54" s="9">
        <f t="shared" si="1"/>
        <v>0.25</v>
      </c>
      <c r="F54" s="10"/>
      <c r="G54" s="9">
        <f t="shared" si="2"/>
        <v>0</v>
      </c>
      <c r="H54" s="10">
        <v>13.5</v>
      </c>
      <c r="I54" s="9">
        <f t="shared" si="3"/>
        <v>1</v>
      </c>
      <c r="J54" s="10">
        <v>0.5</v>
      </c>
      <c r="K54" s="9">
        <f t="shared" si="4"/>
        <v>0.25</v>
      </c>
      <c r="L54" s="10">
        <v>2.5</v>
      </c>
      <c r="M54" s="9">
        <f t="shared" si="5"/>
        <v>1</v>
      </c>
      <c r="N54" s="6"/>
      <c r="O54" s="6"/>
    </row>
    <row r="55" spans="1:15" x14ac:dyDescent="0.25">
      <c r="A55" s="2">
        <v>245</v>
      </c>
      <c r="B55" s="10">
        <v>12.5</v>
      </c>
      <c r="C55" s="9">
        <f t="shared" si="0"/>
        <v>4</v>
      </c>
      <c r="D55" s="9">
        <v>11.5</v>
      </c>
      <c r="E55" s="9">
        <f t="shared" si="1"/>
        <v>0.25</v>
      </c>
      <c r="F55" s="10"/>
      <c r="G55" s="9">
        <f t="shared" si="2"/>
        <v>0</v>
      </c>
      <c r="H55" s="10">
        <v>13.5</v>
      </c>
      <c r="I55" s="9">
        <f t="shared" si="3"/>
        <v>0</v>
      </c>
      <c r="J55" s="10">
        <v>1.5</v>
      </c>
      <c r="K55" s="9">
        <f t="shared" si="4"/>
        <v>1</v>
      </c>
      <c r="L55" s="10">
        <v>1</v>
      </c>
      <c r="M55" s="9">
        <f t="shared" si="5"/>
        <v>2.25</v>
      </c>
      <c r="N55" s="6"/>
      <c r="O55" s="6"/>
    </row>
    <row r="56" spans="1:15" x14ac:dyDescent="0.25">
      <c r="A56" s="2">
        <v>250</v>
      </c>
      <c r="B56" s="10">
        <v>13</v>
      </c>
      <c r="C56" s="9">
        <f t="shared" si="0"/>
        <v>0.25</v>
      </c>
      <c r="D56" s="9">
        <v>11</v>
      </c>
      <c r="E56" s="9">
        <f t="shared" si="1"/>
        <v>0.25</v>
      </c>
      <c r="F56" s="10"/>
      <c r="G56" s="9">
        <f t="shared" si="2"/>
        <v>0</v>
      </c>
      <c r="H56" s="10">
        <v>14</v>
      </c>
      <c r="I56" s="9">
        <f t="shared" si="3"/>
        <v>0.25</v>
      </c>
      <c r="J56" s="10">
        <v>1.5</v>
      </c>
      <c r="K56" s="9">
        <f t="shared" si="4"/>
        <v>0</v>
      </c>
      <c r="L56" s="10">
        <v>2</v>
      </c>
      <c r="M56" s="9">
        <f t="shared" si="5"/>
        <v>1</v>
      </c>
      <c r="N56" s="6"/>
      <c r="O56" s="6"/>
    </row>
    <row r="57" spans="1:15" x14ac:dyDescent="0.25">
      <c r="A57" s="2">
        <v>255</v>
      </c>
      <c r="B57" s="10">
        <v>13.5</v>
      </c>
      <c r="C57" s="9">
        <f t="shared" si="0"/>
        <v>0.25</v>
      </c>
      <c r="D57" s="9">
        <v>10.5</v>
      </c>
      <c r="E57" s="9">
        <f t="shared" si="1"/>
        <v>0.25</v>
      </c>
      <c r="F57" s="10"/>
      <c r="G57" s="9">
        <f t="shared" si="2"/>
        <v>0</v>
      </c>
      <c r="H57" s="10">
        <v>13.5</v>
      </c>
      <c r="I57" s="9">
        <f t="shared" si="3"/>
        <v>0.25</v>
      </c>
      <c r="J57" s="10">
        <v>2</v>
      </c>
      <c r="K57" s="9">
        <f t="shared" si="4"/>
        <v>0.25</v>
      </c>
      <c r="L57" s="10">
        <v>2</v>
      </c>
      <c r="M57" s="9">
        <f t="shared" si="5"/>
        <v>0</v>
      </c>
      <c r="N57" s="6"/>
      <c r="O57" s="6"/>
    </row>
    <row r="58" spans="1:15" ht="15.75" thickBot="1" x14ac:dyDescent="0.3">
      <c r="A58" s="3">
        <v>260</v>
      </c>
      <c r="B58" s="11">
        <v>13</v>
      </c>
      <c r="C58" s="9">
        <f t="shared" si="0"/>
        <v>0.25</v>
      </c>
      <c r="D58" s="9">
        <v>10</v>
      </c>
      <c r="E58" s="9">
        <f t="shared" si="1"/>
        <v>0.25</v>
      </c>
      <c r="F58" s="11"/>
      <c r="G58" s="9">
        <f t="shared" si="2"/>
        <v>0</v>
      </c>
      <c r="H58" s="11">
        <v>13</v>
      </c>
      <c r="I58" s="9">
        <f t="shared" si="3"/>
        <v>0.25</v>
      </c>
      <c r="J58" s="11">
        <v>2</v>
      </c>
      <c r="K58" s="9">
        <f t="shared" si="4"/>
        <v>0</v>
      </c>
      <c r="L58" s="11">
        <v>2</v>
      </c>
      <c r="M58" s="9">
        <f t="shared" si="5"/>
        <v>0</v>
      </c>
      <c r="N58" s="6"/>
      <c r="O58" s="6"/>
    </row>
    <row r="59" spans="1:15" x14ac:dyDescent="0.25">
      <c r="B59" s="83" t="s">
        <v>37</v>
      </c>
      <c r="C59" s="84">
        <f>SUM(C6:C58)</f>
        <v>34.5</v>
      </c>
      <c r="D59" s="83" t="s">
        <v>37</v>
      </c>
      <c r="E59" s="84">
        <f>SUM(E6:E58)</f>
        <v>30.25</v>
      </c>
      <c r="F59" s="83" t="s">
        <v>37</v>
      </c>
      <c r="G59" s="84">
        <f>SUM(G6:G58)</f>
        <v>12.75</v>
      </c>
      <c r="H59" s="83" t="s">
        <v>37</v>
      </c>
      <c r="I59" s="84">
        <f>SUM(I6:I58)</f>
        <v>70.5</v>
      </c>
      <c r="J59" s="83" t="s">
        <v>37</v>
      </c>
      <c r="K59" s="84">
        <f t="shared" ref="K59" si="6">SUM(K6:K58)</f>
        <v>27.5</v>
      </c>
      <c r="L59" s="83" t="s">
        <v>37</v>
      </c>
      <c r="M59" s="90">
        <f t="shared" ref="M59" si="7">SUM(M6:M58)</f>
        <v>39.25</v>
      </c>
      <c r="N59" s="8"/>
      <c r="O59" s="7"/>
    </row>
    <row r="60" spans="1:15" x14ac:dyDescent="0.25">
      <c r="B60" s="85" t="s">
        <v>9</v>
      </c>
      <c r="C60" s="86">
        <v>53</v>
      </c>
      <c r="D60" s="85" t="s">
        <v>9</v>
      </c>
      <c r="E60" s="86">
        <v>53</v>
      </c>
      <c r="F60" s="85" t="s">
        <v>9</v>
      </c>
      <c r="G60" s="86">
        <v>21</v>
      </c>
      <c r="H60" s="85" t="s">
        <v>9</v>
      </c>
      <c r="I60" s="86">
        <v>53</v>
      </c>
      <c r="J60" s="85" t="s">
        <v>9</v>
      </c>
      <c r="K60" s="86">
        <v>53</v>
      </c>
      <c r="L60" s="85" t="s">
        <v>9</v>
      </c>
      <c r="M60" s="91">
        <v>53</v>
      </c>
      <c r="N60" s="8"/>
      <c r="O60" s="7"/>
    </row>
    <row r="61" spans="1:15" ht="15.75" thickBot="1" x14ac:dyDescent="0.3">
      <c r="B61" s="87" t="s">
        <v>10</v>
      </c>
      <c r="C61" s="88">
        <v>5</v>
      </c>
      <c r="D61" s="87" t="s">
        <v>10</v>
      </c>
      <c r="E61" s="88">
        <v>5</v>
      </c>
      <c r="F61" s="87" t="s">
        <v>10</v>
      </c>
      <c r="G61" s="88">
        <v>5</v>
      </c>
      <c r="H61" s="87" t="s">
        <v>10</v>
      </c>
      <c r="I61" s="88">
        <v>5</v>
      </c>
      <c r="J61" s="87" t="s">
        <v>10</v>
      </c>
      <c r="K61" s="88">
        <v>5</v>
      </c>
      <c r="L61" s="87" t="s">
        <v>10</v>
      </c>
      <c r="M61" s="92">
        <v>5</v>
      </c>
      <c r="N61" s="8"/>
      <c r="O61" s="7"/>
    </row>
    <row r="62" spans="1:15" ht="15.75" thickBot="1" x14ac:dyDescent="0.3">
      <c r="B62" s="18" t="s">
        <v>8</v>
      </c>
      <c r="C62" s="34">
        <f xml:space="preserve"> SQRT(C59/(C60*C61^2))</f>
        <v>0.16136212643943623</v>
      </c>
      <c r="D62" s="18" t="s">
        <v>8</v>
      </c>
      <c r="E62" s="34">
        <f xml:space="preserve"> SQRT(E59/(E60*E61^2))</f>
        <v>0.15109662034355792</v>
      </c>
      <c r="F62" s="18" t="s">
        <v>8</v>
      </c>
      <c r="G62" s="34">
        <f xml:space="preserve"> SQRT(G59/(G60*G61^2))</f>
        <v>0.15583874449479593</v>
      </c>
      <c r="H62" s="18" t="s">
        <v>8</v>
      </c>
      <c r="I62" s="34">
        <f xml:space="preserve"> SQRT(I59/(I60*I61^2))</f>
        <v>0.2306676118786756</v>
      </c>
      <c r="J62" s="18" t="s">
        <v>8</v>
      </c>
      <c r="K62" s="34">
        <f xml:space="preserve"> SQRT(K59/(K60*K61^2))</f>
        <v>0.14406497485902697</v>
      </c>
      <c r="L62" s="18" t="s">
        <v>8</v>
      </c>
      <c r="M62" s="93">
        <f xml:space="preserve"> SQRT(M59/(M60*M61^2))</f>
        <v>0.17211229331292394</v>
      </c>
      <c r="N62" s="8"/>
      <c r="O62" s="7"/>
    </row>
    <row r="63" spans="1:15" ht="15.75" thickBot="1" x14ac:dyDescent="0.3">
      <c r="B63" s="18" t="s">
        <v>11</v>
      </c>
      <c r="C63" s="31">
        <f xml:space="preserve"> 32.69+32.98*LOG10(C62)</f>
        <v>6.5632970450393806</v>
      </c>
      <c r="D63" s="18" t="s">
        <v>11</v>
      </c>
      <c r="E63" s="31">
        <f xml:space="preserve"> 32.69+32.98*LOG10(E62)</f>
        <v>5.6218216668012495</v>
      </c>
      <c r="F63" s="18" t="s">
        <v>11</v>
      </c>
      <c r="G63" s="31">
        <f xml:space="preserve"> 32.69+32.98*LOG10(G62)</f>
        <v>6.0644360336926439</v>
      </c>
      <c r="H63" s="18" t="s">
        <v>11</v>
      </c>
      <c r="I63" s="31">
        <f xml:space="preserve"> 32.69+32.98*LOG10(I62)</f>
        <v>11.681298706469253</v>
      </c>
      <c r="J63" s="18" t="s">
        <v>11</v>
      </c>
      <c r="K63" s="31">
        <f xml:space="preserve"> 32.69+32.98*LOG10(K62)</f>
        <v>4.9392562885421185</v>
      </c>
      <c r="L63" s="18" t="s">
        <v>11</v>
      </c>
      <c r="M63" s="94">
        <f xml:space="preserve"> 32.69+32.98*LOG10(M62)</f>
        <v>7.4870761785112521</v>
      </c>
      <c r="N63" s="8"/>
      <c r="O63" s="15"/>
    </row>
    <row r="64" spans="1:15" x14ac:dyDescent="0.25"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</row>
    <row r="65" spans="1:15" x14ac:dyDescent="0.25">
      <c r="B65" s="13" t="s">
        <v>73</v>
      </c>
      <c r="C65" s="89"/>
      <c r="D65" s="38">
        <f>SUM(C63,E63,G63)/3</f>
        <v>6.0831849151777577</v>
      </c>
      <c r="E65" s="80"/>
      <c r="F65" s="80"/>
      <c r="G65" s="80"/>
      <c r="H65" s="13" t="s">
        <v>74</v>
      </c>
      <c r="I65" s="80"/>
      <c r="J65" s="38">
        <f>SUM(I63,K63,M63)/3</f>
        <v>8.0358770578408745</v>
      </c>
      <c r="K65" s="80"/>
      <c r="L65" s="80"/>
      <c r="M65" s="80"/>
      <c r="N65" s="80"/>
    </row>
    <row r="66" spans="1:15" x14ac:dyDescent="0.25"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</row>
    <row r="67" spans="1:15" x14ac:dyDescent="0.2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</row>
    <row r="68" spans="1:15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</row>
    <row r="69" spans="1:15" x14ac:dyDescent="0.25">
      <c r="A69" s="41"/>
      <c r="B69" s="42"/>
      <c r="C69" s="43"/>
      <c r="D69" s="44"/>
      <c r="E69" s="43"/>
      <c r="F69" s="42"/>
      <c r="G69" s="42"/>
      <c r="H69" s="44"/>
      <c r="I69" s="43"/>
      <c r="J69" s="44"/>
      <c r="K69" s="43"/>
      <c r="L69" s="44"/>
      <c r="M69" s="43"/>
      <c r="N69" s="40"/>
      <c r="O69" s="40"/>
    </row>
    <row r="70" spans="1:15" x14ac:dyDescent="0.25">
      <c r="A70" s="41"/>
      <c r="B70" s="42"/>
      <c r="C70" s="42"/>
      <c r="D70" s="44"/>
      <c r="E70" s="42"/>
      <c r="F70" s="42"/>
      <c r="G70" s="42"/>
      <c r="H70" s="42"/>
      <c r="I70" s="42"/>
      <c r="J70" s="42"/>
      <c r="K70" s="42"/>
      <c r="L70" s="42"/>
      <c r="M70" s="42"/>
      <c r="N70" s="40"/>
      <c r="O70" s="40"/>
    </row>
    <row r="71" spans="1:15" x14ac:dyDescent="0.25">
      <c r="A71" s="41"/>
      <c r="B71" s="42"/>
      <c r="C71" s="42"/>
      <c r="D71" s="44"/>
      <c r="E71" s="42"/>
      <c r="F71" s="42"/>
      <c r="G71" s="42"/>
      <c r="H71" s="42"/>
      <c r="I71" s="42"/>
      <c r="J71" s="42"/>
      <c r="K71" s="42"/>
      <c r="L71" s="42"/>
      <c r="M71" s="42"/>
      <c r="N71" s="40"/>
      <c r="O71" s="40"/>
    </row>
    <row r="72" spans="1:15" x14ac:dyDescent="0.25">
      <c r="A72" s="41"/>
      <c r="B72" s="42"/>
      <c r="C72" s="42"/>
      <c r="D72" s="44"/>
      <c r="E72" s="42"/>
      <c r="F72" s="42"/>
      <c r="G72" s="42"/>
      <c r="H72" s="42"/>
      <c r="I72" s="42"/>
      <c r="J72" s="42"/>
      <c r="K72" s="42"/>
      <c r="L72" s="42"/>
      <c r="M72" s="42"/>
      <c r="N72" s="40"/>
      <c r="O72" s="40"/>
    </row>
    <row r="73" spans="1:15" x14ac:dyDescent="0.25">
      <c r="A73" s="41"/>
      <c r="B73" s="42"/>
      <c r="C73" s="42"/>
      <c r="D73" s="44"/>
      <c r="E73" s="42"/>
      <c r="F73" s="42"/>
      <c r="G73" s="42"/>
      <c r="H73" s="42"/>
      <c r="I73" s="42"/>
      <c r="J73" s="42"/>
      <c r="K73" s="42"/>
      <c r="L73" s="42"/>
      <c r="M73" s="42"/>
      <c r="N73" s="40"/>
      <c r="O73" s="40"/>
    </row>
    <row r="74" spans="1:15" x14ac:dyDescent="0.25">
      <c r="A74" s="41"/>
      <c r="B74" s="42"/>
      <c r="C74" s="42"/>
      <c r="D74" s="44"/>
      <c r="E74" s="42"/>
      <c r="F74" s="42"/>
      <c r="G74" s="42"/>
      <c r="H74" s="42"/>
      <c r="I74" s="42"/>
      <c r="J74" s="42"/>
      <c r="K74" s="42"/>
      <c r="L74" s="42"/>
      <c r="M74" s="42"/>
      <c r="N74" s="40"/>
      <c r="O74" s="40"/>
    </row>
    <row r="75" spans="1:15" x14ac:dyDescent="0.25">
      <c r="A75" s="41"/>
      <c r="B75" s="42"/>
      <c r="C75" s="42"/>
      <c r="D75" s="44"/>
      <c r="E75" s="42"/>
      <c r="F75" s="42"/>
      <c r="G75" s="42"/>
      <c r="H75" s="42"/>
      <c r="I75" s="42"/>
      <c r="J75" s="42"/>
      <c r="K75" s="42"/>
      <c r="L75" s="42"/>
      <c r="M75" s="42"/>
      <c r="N75" s="40"/>
      <c r="O75" s="40"/>
    </row>
    <row r="76" spans="1:15" x14ac:dyDescent="0.25">
      <c r="A76" s="41"/>
      <c r="B76" s="42"/>
      <c r="C76" s="42"/>
      <c r="D76" s="44"/>
      <c r="E76" s="42"/>
      <c r="F76" s="42"/>
      <c r="G76" s="42"/>
      <c r="H76" s="42"/>
      <c r="I76" s="42"/>
      <c r="J76" s="42"/>
      <c r="K76" s="42"/>
      <c r="L76" s="42"/>
      <c r="M76" s="42"/>
      <c r="N76" s="40"/>
      <c r="O76" s="40"/>
    </row>
    <row r="77" spans="1:15" x14ac:dyDescent="0.25">
      <c r="A77" s="41"/>
      <c r="B77" s="42"/>
      <c r="C77" s="42"/>
      <c r="D77" s="44"/>
      <c r="E77" s="42"/>
      <c r="F77" s="42"/>
      <c r="G77" s="42"/>
      <c r="H77" s="42"/>
      <c r="I77" s="42"/>
      <c r="J77" s="42"/>
      <c r="K77" s="42"/>
      <c r="L77" s="42"/>
      <c r="M77" s="42"/>
      <c r="N77" s="40"/>
      <c r="O77" s="40"/>
    </row>
    <row r="78" spans="1:15" x14ac:dyDescent="0.25">
      <c r="A78" s="41"/>
      <c r="B78" s="42"/>
      <c r="C78" s="42"/>
      <c r="D78" s="44"/>
      <c r="E78" s="42"/>
      <c r="F78" s="42"/>
      <c r="G78" s="42"/>
      <c r="H78" s="42"/>
      <c r="I78" s="42"/>
      <c r="J78" s="42"/>
      <c r="K78" s="42"/>
      <c r="L78" s="42"/>
      <c r="M78" s="42"/>
      <c r="N78" s="40"/>
      <c r="O78" s="40"/>
    </row>
    <row r="79" spans="1:15" x14ac:dyDescent="0.25">
      <c r="A79" s="41"/>
      <c r="B79" s="42"/>
      <c r="C79" s="42"/>
      <c r="D79" s="44"/>
      <c r="E79" s="42"/>
      <c r="F79" s="42"/>
      <c r="G79" s="42"/>
      <c r="H79" s="42"/>
      <c r="I79" s="42"/>
      <c r="J79" s="42"/>
      <c r="K79" s="42"/>
      <c r="L79" s="42"/>
      <c r="M79" s="42"/>
      <c r="N79" s="40"/>
      <c r="O79" s="40"/>
    </row>
    <row r="80" spans="1:15" x14ac:dyDescent="0.25">
      <c r="A80" s="41"/>
      <c r="B80" s="42"/>
      <c r="C80" s="42"/>
      <c r="D80" s="44"/>
      <c r="E80" s="42"/>
      <c r="F80" s="42"/>
      <c r="G80" s="42"/>
      <c r="H80" s="42"/>
      <c r="I80" s="42"/>
      <c r="J80" s="42"/>
      <c r="K80" s="42"/>
      <c r="L80" s="42"/>
      <c r="M80" s="42"/>
      <c r="N80" s="40"/>
      <c r="O80" s="40"/>
    </row>
    <row r="81" spans="1:15" x14ac:dyDescent="0.25">
      <c r="A81" s="41"/>
      <c r="B81" s="42"/>
      <c r="C81" s="42"/>
      <c r="D81" s="44"/>
      <c r="E81" s="42"/>
      <c r="F81" s="42"/>
      <c r="G81" s="42"/>
      <c r="H81" s="42"/>
      <c r="I81" s="42"/>
      <c r="J81" s="42"/>
      <c r="K81" s="42"/>
      <c r="L81" s="42"/>
      <c r="M81" s="42"/>
      <c r="N81" s="40"/>
      <c r="O81" s="40"/>
    </row>
    <row r="82" spans="1:15" x14ac:dyDescent="0.25">
      <c r="A82" s="41"/>
      <c r="B82" s="42"/>
      <c r="C82" s="42"/>
      <c r="D82" s="44"/>
      <c r="E82" s="42"/>
      <c r="F82" s="42"/>
      <c r="G82" s="42"/>
      <c r="H82" s="42"/>
      <c r="I82" s="42"/>
      <c r="J82" s="42"/>
      <c r="K82" s="42"/>
      <c r="L82" s="42"/>
      <c r="M82" s="42"/>
      <c r="N82" s="40"/>
      <c r="O82" s="40"/>
    </row>
    <row r="83" spans="1:15" x14ac:dyDescent="0.25">
      <c r="A83" s="41"/>
      <c r="B83" s="42"/>
      <c r="C83" s="42"/>
      <c r="D83" s="44"/>
      <c r="E83" s="42"/>
      <c r="F83" s="42"/>
      <c r="G83" s="42"/>
      <c r="H83" s="42"/>
      <c r="I83" s="42"/>
      <c r="J83" s="42"/>
      <c r="K83" s="42"/>
      <c r="L83" s="42"/>
      <c r="M83" s="42"/>
      <c r="N83" s="40"/>
      <c r="O83" s="40"/>
    </row>
    <row r="84" spans="1:15" x14ac:dyDescent="0.25">
      <c r="A84" s="41"/>
      <c r="B84" s="42"/>
      <c r="C84" s="42"/>
      <c r="D84" s="44"/>
      <c r="E84" s="42"/>
      <c r="F84" s="42"/>
      <c r="G84" s="42"/>
      <c r="H84" s="42"/>
      <c r="I84" s="42"/>
      <c r="J84" s="42"/>
      <c r="K84" s="42"/>
      <c r="L84" s="42"/>
      <c r="M84" s="42"/>
      <c r="N84" s="40"/>
      <c r="O84" s="40"/>
    </row>
    <row r="85" spans="1:15" x14ac:dyDescent="0.25">
      <c r="A85" s="41"/>
      <c r="B85" s="42"/>
      <c r="C85" s="42"/>
      <c r="D85" s="44"/>
      <c r="E85" s="42"/>
      <c r="F85" s="42"/>
      <c r="G85" s="42"/>
      <c r="H85" s="42"/>
      <c r="I85" s="42"/>
      <c r="J85" s="42"/>
      <c r="K85" s="42"/>
      <c r="L85" s="42"/>
      <c r="M85" s="42"/>
      <c r="N85" s="40"/>
      <c r="O85" s="40"/>
    </row>
    <row r="86" spans="1:15" x14ac:dyDescent="0.25">
      <c r="A86" s="41"/>
      <c r="B86" s="42"/>
      <c r="C86" s="42"/>
      <c r="D86" s="44"/>
      <c r="E86" s="42"/>
      <c r="F86" s="42"/>
      <c r="G86" s="42"/>
      <c r="H86" s="42"/>
      <c r="I86" s="42"/>
      <c r="J86" s="42"/>
      <c r="K86" s="42"/>
      <c r="L86" s="42"/>
      <c r="M86" s="42"/>
      <c r="N86" s="40"/>
      <c r="O86" s="40"/>
    </row>
    <row r="87" spans="1:15" x14ac:dyDescent="0.25">
      <c r="A87" s="41"/>
      <c r="B87" s="42"/>
      <c r="C87" s="42"/>
      <c r="D87" s="44"/>
      <c r="E87" s="42"/>
      <c r="F87" s="42"/>
      <c r="G87" s="42"/>
      <c r="H87" s="42"/>
      <c r="I87" s="42"/>
      <c r="J87" s="42"/>
      <c r="K87" s="42"/>
      <c r="L87" s="42"/>
      <c r="M87" s="42"/>
      <c r="N87" s="40"/>
      <c r="O87" s="40"/>
    </row>
    <row r="88" spans="1:15" x14ac:dyDescent="0.25">
      <c r="A88" s="41"/>
      <c r="B88" s="42"/>
      <c r="C88" s="42"/>
      <c r="D88" s="44"/>
      <c r="E88" s="42"/>
      <c r="F88" s="42"/>
      <c r="G88" s="42"/>
      <c r="H88" s="42"/>
      <c r="I88" s="42"/>
      <c r="J88" s="42"/>
      <c r="K88" s="42"/>
      <c r="L88" s="42"/>
      <c r="M88" s="42"/>
      <c r="N88" s="40"/>
      <c r="O88" s="40"/>
    </row>
    <row r="89" spans="1:15" x14ac:dyDescent="0.25">
      <c r="A89" s="41"/>
      <c r="B89" s="42"/>
      <c r="C89" s="42"/>
      <c r="D89" s="44"/>
      <c r="E89" s="42"/>
      <c r="F89" s="42"/>
      <c r="G89" s="42"/>
      <c r="H89" s="42"/>
      <c r="I89" s="42"/>
      <c r="J89" s="42"/>
      <c r="K89" s="42"/>
      <c r="L89" s="42"/>
      <c r="M89" s="42"/>
      <c r="N89" s="40"/>
      <c r="O89" s="40"/>
    </row>
    <row r="90" spans="1:15" x14ac:dyDescent="0.25">
      <c r="A90" s="41"/>
      <c r="B90" s="42"/>
      <c r="C90" s="42"/>
      <c r="D90" s="44"/>
      <c r="E90" s="42"/>
      <c r="F90" s="42"/>
      <c r="G90" s="42"/>
      <c r="H90" s="42"/>
      <c r="I90" s="42"/>
      <c r="J90" s="42"/>
      <c r="K90" s="42"/>
      <c r="L90" s="42"/>
      <c r="M90" s="42"/>
      <c r="N90" s="40"/>
      <c r="O90" s="40"/>
    </row>
    <row r="91" spans="1:15" x14ac:dyDescent="0.25">
      <c r="A91" s="41"/>
      <c r="B91" s="42"/>
      <c r="C91" s="42"/>
      <c r="D91" s="44"/>
      <c r="E91" s="42"/>
      <c r="F91" s="42"/>
      <c r="G91" s="42"/>
      <c r="H91" s="42"/>
      <c r="I91" s="42"/>
      <c r="J91" s="42"/>
      <c r="K91" s="42"/>
      <c r="L91" s="42"/>
      <c r="M91" s="42"/>
      <c r="N91" s="40"/>
      <c r="O91" s="40"/>
    </row>
    <row r="92" spans="1:15" x14ac:dyDescent="0.25">
      <c r="A92" s="41"/>
      <c r="B92" s="42"/>
      <c r="C92" s="42"/>
      <c r="D92" s="44"/>
      <c r="E92" s="42"/>
      <c r="F92" s="42"/>
      <c r="G92" s="42"/>
      <c r="H92" s="42"/>
      <c r="I92" s="42"/>
      <c r="J92" s="42"/>
      <c r="K92" s="42"/>
      <c r="L92" s="42"/>
      <c r="M92" s="42"/>
      <c r="N92" s="40"/>
      <c r="O92" s="40"/>
    </row>
    <row r="93" spans="1:15" x14ac:dyDescent="0.25">
      <c r="A93" s="41"/>
      <c r="B93" s="42"/>
      <c r="C93" s="42"/>
      <c r="D93" s="44"/>
      <c r="E93" s="42"/>
      <c r="F93" s="42"/>
      <c r="G93" s="42"/>
      <c r="H93" s="42"/>
      <c r="I93" s="42"/>
      <c r="J93" s="42"/>
      <c r="K93" s="42"/>
      <c r="L93" s="42"/>
      <c r="M93" s="42"/>
      <c r="N93" s="40"/>
      <c r="O93" s="40"/>
    </row>
    <row r="94" spans="1:15" x14ac:dyDescent="0.25">
      <c r="A94" s="41"/>
      <c r="B94" s="42"/>
      <c r="C94" s="42"/>
      <c r="D94" s="44"/>
      <c r="E94" s="42"/>
      <c r="F94" s="42"/>
      <c r="G94" s="42"/>
      <c r="H94" s="42"/>
      <c r="I94" s="42"/>
      <c r="J94" s="42"/>
      <c r="K94" s="42"/>
      <c r="L94" s="42"/>
      <c r="M94" s="42"/>
      <c r="N94" s="40"/>
      <c r="O94" s="40"/>
    </row>
    <row r="95" spans="1:15" x14ac:dyDescent="0.25">
      <c r="A95" s="41"/>
      <c r="B95" s="42"/>
      <c r="C95" s="42"/>
      <c r="D95" s="44"/>
      <c r="E95" s="42"/>
      <c r="F95" s="42"/>
      <c r="G95" s="42"/>
      <c r="H95" s="42"/>
      <c r="I95" s="42"/>
      <c r="J95" s="42"/>
      <c r="K95" s="42"/>
      <c r="L95" s="42"/>
      <c r="M95" s="42"/>
      <c r="N95" s="40"/>
      <c r="O95" s="40"/>
    </row>
    <row r="96" spans="1:15" x14ac:dyDescent="0.25">
      <c r="A96" s="41"/>
      <c r="B96" s="42"/>
      <c r="C96" s="42"/>
      <c r="D96" s="44"/>
      <c r="E96" s="42"/>
      <c r="F96" s="42"/>
      <c r="G96" s="42"/>
      <c r="H96" s="42"/>
      <c r="I96" s="42"/>
      <c r="J96" s="42"/>
      <c r="K96" s="42"/>
      <c r="L96" s="42"/>
      <c r="M96" s="42"/>
      <c r="N96" s="40"/>
      <c r="O96" s="40"/>
    </row>
    <row r="97" spans="1:15" x14ac:dyDescent="0.25">
      <c r="A97" s="41"/>
      <c r="B97" s="42"/>
      <c r="C97" s="42"/>
      <c r="D97" s="44"/>
      <c r="E97" s="42"/>
      <c r="F97" s="42"/>
      <c r="G97" s="42"/>
      <c r="H97" s="42"/>
      <c r="I97" s="42"/>
      <c r="J97" s="42"/>
      <c r="K97" s="42"/>
      <c r="L97" s="42"/>
      <c r="M97" s="42"/>
      <c r="N97" s="40"/>
      <c r="O97" s="40"/>
    </row>
    <row r="98" spans="1:15" x14ac:dyDescent="0.25">
      <c r="A98" s="41"/>
      <c r="B98" s="42"/>
      <c r="C98" s="42"/>
      <c r="D98" s="44"/>
      <c r="E98" s="42"/>
      <c r="F98" s="42"/>
      <c r="G98" s="42"/>
      <c r="H98" s="42"/>
      <c r="I98" s="42"/>
      <c r="J98" s="42"/>
      <c r="K98" s="42"/>
      <c r="L98" s="42"/>
      <c r="M98" s="42"/>
      <c r="N98" s="40"/>
      <c r="O98" s="40"/>
    </row>
    <row r="99" spans="1:15" x14ac:dyDescent="0.25">
      <c r="A99" s="41"/>
      <c r="B99" s="42"/>
      <c r="C99" s="42"/>
      <c r="D99" s="44"/>
      <c r="E99" s="42"/>
      <c r="F99" s="42"/>
      <c r="G99" s="42"/>
      <c r="H99" s="42"/>
      <c r="I99" s="42"/>
      <c r="J99" s="42"/>
      <c r="K99" s="42"/>
      <c r="L99" s="42"/>
      <c r="M99" s="42"/>
      <c r="N99" s="40"/>
      <c r="O99" s="40"/>
    </row>
    <row r="100" spans="1:15" x14ac:dyDescent="0.25">
      <c r="A100" s="41"/>
      <c r="B100" s="42"/>
      <c r="C100" s="42"/>
      <c r="D100" s="44"/>
      <c r="E100" s="42"/>
      <c r="F100" s="42"/>
      <c r="G100" s="42"/>
      <c r="H100" s="42"/>
      <c r="I100" s="42"/>
      <c r="J100" s="42"/>
      <c r="K100" s="42"/>
      <c r="L100" s="42"/>
      <c r="M100" s="42"/>
      <c r="N100" s="40"/>
      <c r="O100" s="40"/>
    </row>
    <row r="101" spans="1:15" x14ac:dyDescent="0.25">
      <c r="A101" s="41"/>
      <c r="B101" s="42"/>
      <c r="C101" s="42"/>
      <c r="D101" s="44"/>
      <c r="E101" s="42"/>
      <c r="F101" s="42"/>
      <c r="G101" s="42"/>
      <c r="H101" s="42"/>
      <c r="I101" s="42"/>
      <c r="J101" s="42"/>
      <c r="K101" s="42"/>
      <c r="L101" s="42"/>
      <c r="M101" s="42"/>
      <c r="N101" s="40"/>
      <c r="O101" s="40"/>
    </row>
    <row r="102" spans="1:15" x14ac:dyDescent="0.25">
      <c r="A102" s="41"/>
      <c r="B102" s="42"/>
      <c r="C102" s="42"/>
      <c r="D102" s="44"/>
      <c r="E102" s="42"/>
      <c r="F102" s="42"/>
      <c r="G102" s="42"/>
      <c r="H102" s="42"/>
      <c r="I102" s="42"/>
      <c r="J102" s="42"/>
      <c r="K102" s="42"/>
      <c r="L102" s="42"/>
      <c r="M102" s="42"/>
      <c r="N102" s="40"/>
      <c r="O102" s="40"/>
    </row>
    <row r="103" spans="1:15" x14ac:dyDescent="0.25">
      <c r="A103" s="41"/>
      <c r="B103" s="42"/>
      <c r="C103" s="42"/>
      <c r="D103" s="44"/>
      <c r="E103" s="42"/>
      <c r="F103" s="42"/>
      <c r="G103" s="42"/>
      <c r="H103" s="42"/>
      <c r="I103" s="42"/>
      <c r="J103" s="42"/>
      <c r="K103" s="42"/>
      <c r="L103" s="42"/>
      <c r="M103" s="42"/>
      <c r="N103" s="40"/>
      <c r="O103" s="40"/>
    </row>
    <row r="104" spans="1:15" x14ac:dyDescent="0.25">
      <c r="A104" s="41"/>
      <c r="B104" s="42"/>
      <c r="C104" s="42"/>
      <c r="D104" s="44"/>
      <c r="E104" s="42"/>
      <c r="F104" s="42"/>
      <c r="G104" s="42"/>
      <c r="H104" s="42"/>
      <c r="I104" s="42"/>
      <c r="J104" s="42"/>
      <c r="K104" s="42"/>
      <c r="L104" s="42"/>
      <c r="M104" s="42"/>
      <c r="N104" s="40"/>
      <c r="O104" s="40"/>
    </row>
    <row r="105" spans="1:15" x14ac:dyDescent="0.25">
      <c r="A105" s="41"/>
      <c r="B105" s="42"/>
      <c r="C105" s="42"/>
      <c r="D105" s="44"/>
      <c r="E105" s="42"/>
      <c r="F105" s="42"/>
      <c r="G105" s="42"/>
      <c r="H105" s="42"/>
      <c r="I105" s="42"/>
      <c r="J105" s="42"/>
      <c r="K105" s="42"/>
      <c r="L105" s="42"/>
      <c r="M105" s="42"/>
      <c r="N105" s="40"/>
      <c r="O105" s="40"/>
    </row>
    <row r="106" spans="1:15" x14ac:dyDescent="0.25">
      <c r="A106" s="41"/>
      <c r="B106" s="42"/>
      <c r="C106" s="42"/>
      <c r="D106" s="44"/>
      <c r="E106" s="42"/>
      <c r="F106" s="42"/>
      <c r="G106" s="42"/>
      <c r="H106" s="42"/>
      <c r="I106" s="42"/>
      <c r="J106" s="42"/>
      <c r="K106" s="42"/>
      <c r="L106" s="42"/>
      <c r="M106" s="42"/>
      <c r="N106" s="40"/>
      <c r="O106" s="40"/>
    </row>
    <row r="107" spans="1:15" x14ac:dyDescent="0.25">
      <c r="A107" s="41"/>
      <c r="B107" s="42"/>
      <c r="C107" s="42"/>
      <c r="D107" s="44"/>
      <c r="E107" s="42"/>
      <c r="F107" s="42"/>
      <c r="G107" s="42"/>
      <c r="H107" s="42"/>
      <c r="I107" s="42"/>
      <c r="J107" s="42"/>
      <c r="K107" s="42"/>
      <c r="L107" s="42"/>
      <c r="M107" s="42"/>
      <c r="N107" s="40"/>
      <c r="O107" s="40"/>
    </row>
    <row r="108" spans="1:15" x14ac:dyDescent="0.25">
      <c r="A108" s="41"/>
      <c r="B108" s="42"/>
      <c r="C108" s="42"/>
      <c r="D108" s="44"/>
      <c r="E108" s="42"/>
      <c r="F108" s="42"/>
      <c r="G108" s="42"/>
      <c r="H108" s="42"/>
      <c r="I108" s="42"/>
      <c r="J108" s="42"/>
      <c r="K108" s="42"/>
      <c r="L108" s="42"/>
      <c r="M108" s="42"/>
      <c r="N108" s="40"/>
      <c r="O108" s="40"/>
    </row>
    <row r="109" spans="1:15" x14ac:dyDescent="0.25">
      <c r="A109" s="41"/>
      <c r="B109" s="42"/>
      <c r="C109" s="42"/>
      <c r="D109" s="44"/>
      <c r="E109" s="42"/>
      <c r="F109" s="42"/>
      <c r="G109" s="42"/>
      <c r="H109" s="42"/>
      <c r="I109" s="42"/>
      <c r="J109" s="42"/>
      <c r="K109" s="42"/>
      <c r="L109" s="42"/>
      <c r="M109" s="42"/>
      <c r="N109" s="40"/>
      <c r="O109" s="40"/>
    </row>
    <row r="110" spans="1:15" x14ac:dyDescent="0.25">
      <c r="A110" s="41"/>
      <c r="B110" s="42"/>
      <c r="C110" s="42"/>
      <c r="D110" s="44"/>
      <c r="E110" s="42"/>
      <c r="F110" s="42"/>
      <c r="G110" s="42"/>
      <c r="H110" s="42"/>
      <c r="I110" s="42"/>
      <c r="J110" s="42"/>
      <c r="K110" s="42"/>
      <c r="L110" s="42"/>
      <c r="M110" s="42"/>
      <c r="N110" s="40"/>
      <c r="O110" s="40"/>
    </row>
    <row r="111" spans="1:15" x14ac:dyDescent="0.25">
      <c r="A111" s="41"/>
      <c r="B111" s="42"/>
      <c r="C111" s="42"/>
      <c r="D111" s="44"/>
      <c r="E111" s="42"/>
      <c r="F111" s="42"/>
      <c r="G111" s="42"/>
      <c r="H111" s="42"/>
      <c r="I111" s="42"/>
      <c r="J111" s="42"/>
      <c r="K111" s="42"/>
      <c r="L111" s="42"/>
      <c r="M111" s="42"/>
      <c r="N111" s="40"/>
      <c r="O111" s="40"/>
    </row>
    <row r="112" spans="1:15" x14ac:dyDescent="0.25">
      <c r="A112" s="41"/>
      <c r="B112" s="42"/>
      <c r="C112" s="42"/>
      <c r="D112" s="44"/>
      <c r="E112" s="42"/>
      <c r="F112" s="42"/>
      <c r="G112" s="42"/>
      <c r="H112" s="42"/>
      <c r="I112" s="42"/>
      <c r="J112" s="42"/>
      <c r="K112" s="42"/>
      <c r="L112" s="42"/>
      <c r="M112" s="42"/>
      <c r="N112" s="40"/>
      <c r="O112" s="40"/>
    </row>
    <row r="113" spans="1:15" x14ac:dyDescent="0.25">
      <c r="A113" s="41"/>
      <c r="B113" s="42"/>
      <c r="C113" s="42"/>
      <c r="D113" s="44"/>
      <c r="E113" s="42"/>
      <c r="F113" s="42"/>
      <c r="G113" s="42"/>
      <c r="H113" s="42"/>
      <c r="I113" s="42"/>
      <c r="J113" s="42"/>
      <c r="K113" s="42"/>
      <c r="L113" s="42"/>
      <c r="M113" s="42"/>
      <c r="N113" s="40"/>
      <c r="O113" s="40"/>
    </row>
    <row r="114" spans="1:15" x14ac:dyDescent="0.25">
      <c r="A114" s="41"/>
      <c r="B114" s="42"/>
      <c r="C114" s="42"/>
      <c r="D114" s="44"/>
      <c r="E114" s="42"/>
      <c r="F114" s="42"/>
      <c r="G114" s="42"/>
      <c r="H114" s="42"/>
      <c r="I114" s="42"/>
      <c r="J114" s="42"/>
      <c r="K114" s="42"/>
      <c r="L114" s="42"/>
      <c r="M114" s="42"/>
      <c r="N114" s="40"/>
      <c r="O114" s="40"/>
    </row>
    <row r="115" spans="1:15" x14ac:dyDescent="0.25">
      <c r="A115" s="41"/>
      <c r="B115" s="42"/>
      <c r="C115" s="42"/>
      <c r="D115" s="44"/>
      <c r="E115" s="42"/>
      <c r="F115" s="42"/>
      <c r="G115" s="42"/>
      <c r="H115" s="42"/>
      <c r="I115" s="42"/>
      <c r="J115" s="42"/>
      <c r="K115" s="42"/>
      <c r="L115" s="42"/>
      <c r="M115" s="42"/>
      <c r="N115" s="40"/>
      <c r="O115" s="40"/>
    </row>
    <row r="116" spans="1:15" x14ac:dyDescent="0.25">
      <c r="A116" s="41"/>
      <c r="B116" s="42"/>
      <c r="C116" s="42"/>
      <c r="D116" s="44"/>
      <c r="E116" s="42"/>
      <c r="F116" s="42"/>
      <c r="G116" s="42"/>
      <c r="H116" s="42"/>
      <c r="I116" s="42"/>
      <c r="J116" s="42"/>
      <c r="K116" s="42"/>
      <c r="L116" s="42"/>
      <c r="M116" s="42"/>
      <c r="N116" s="40"/>
      <c r="O116" s="40"/>
    </row>
    <row r="117" spans="1:15" x14ac:dyDescent="0.25">
      <c r="A117" s="41"/>
      <c r="B117" s="42"/>
      <c r="C117" s="42"/>
      <c r="D117" s="44"/>
      <c r="E117" s="42"/>
      <c r="F117" s="42"/>
      <c r="G117" s="42"/>
      <c r="H117" s="42"/>
      <c r="I117" s="42"/>
      <c r="J117" s="42"/>
      <c r="K117" s="42"/>
      <c r="L117" s="42"/>
      <c r="M117" s="42"/>
      <c r="N117" s="40"/>
      <c r="O117" s="40"/>
    </row>
    <row r="118" spans="1:15" x14ac:dyDescent="0.25">
      <c r="A118" s="41"/>
      <c r="B118" s="42"/>
      <c r="C118" s="42"/>
      <c r="D118" s="44"/>
      <c r="E118" s="42"/>
      <c r="F118" s="42"/>
      <c r="G118" s="42"/>
      <c r="H118" s="42"/>
      <c r="I118" s="42"/>
      <c r="J118" s="42"/>
      <c r="K118" s="42"/>
      <c r="L118" s="42"/>
      <c r="M118" s="42"/>
      <c r="N118" s="40"/>
      <c r="O118" s="40"/>
    </row>
    <row r="119" spans="1:15" x14ac:dyDescent="0.25">
      <c r="A119" s="41"/>
      <c r="B119" s="42"/>
      <c r="C119" s="42"/>
      <c r="D119" s="44"/>
      <c r="E119" s="42"/>
      <c r="F119" s="42"/>
      <c r="G119" s="42"/>
      <c r="H119" s="42"/>
      <c r="I119" s="42"/>
      <c r="J119" s="42"/>
      <c r="K119" s="42"/>
      <c r="L119" s="42"/>
      <c r="M119" s="42"/>
      <c r="N119" s="40"/>
      <c r="O119" s="40"/>
    </row>
    <row r="120" spans="1:15" x14ac:dyDescent="0.25">
      <c r="A120" s="41"/>
      <c r="B120" s="42"/>
      <c r="C120" s="42"/>
      <c r="D120" s="44"/>
      <c r="E120" s="42"/>
      <c r="F120" s="42"/>
      <c r="G120" s="42"/>
      <c r="H120" s="42"/>
      <c r="I120" s="42"/>
      <c r="J120" s="42"/>
      <c r="K120" s="42"/>
      <c r="L120" s="42"/>
      <c r="M120" s="42"/>
      <c r="N120" s="40"/>
      <c r="O120" s="40"/>
    </row>
    <row r="121" spans="1:15" x14ac:dyDescent="0.25">
      <c r="A121" s="41"/>
      <c r="B121" s="42"/>
      <c r="C121" s="42"/>
      <c r="D121" s="44"/>
      <c r="E121" s="42"/>
      <c r="F121" s="42"/>
      <c r="G121" s="42"/>
      <c r="H121" s="42"/>
      <c r="I121" s="42"/>
      <c r="J121" s="42"/>
      <c r="K121" s="42"/>
      <c r="L121" s="42"/>
      <c r="M121" s="42"/>
      <c r="N121" s="40"/>
      <c r="O121" s="40"/>
    </row>
    <row r="122" spans="1:15" x14ac:dyDescent="0.25">
      <c r="A122" s="40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40"/>
      <c r="O122" s="40"/>
    </row>
    <row r="123" spans="1:15" x14ac:dyDescent="0.25">
      <c r="A123" s="40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40"/>
      <c r="O123" s="40"/>
    </row>
    <row r="124" spans="1:15" x14ac:dyDescent="0.25">
      <c r="A124" s="40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40"/>
      <c r="O124" s="40"/>
    </row>
    <row r="125" spans="1:15" x14ac:dyDescent="0.25">
      <c r="A125" s="40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40"/>
      <c r="O125" s="40"/>
    </row>
    <row r="126" spans="1:15" x14ac:dyDescent="0.25">
      <c r="A126" s="40"/>
      <c r="B126" s="39"/>
      <c r="C126" s="15"/>
      <c r="D126" s="39"/>
      <c r="E126" s="15"/>
      <c r="F126" s="39"/>
      <c r="G126" s="15"/>
      <c r="H126" s="39"/>
      <c r="I126" s="15"/>
      <c r="J126" s="39"/>
      <c r="K126" s="15"/>
      <c r="L126" s="39"/>
      <c r="M126" s="15"/>
      <c r="N126" s="40"/>
      <c r="O126" s="40"/>
    </row>
    <row r="127" spans="1:15" x14ac:dyDescent="0.2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</row>
    <row r="128" spans="1:15" x14ac:dyDescent="0.25">
      <c r="A128" s="40"/>
      <c r="B128" s="13"/>
      <c r="C128" s="45"/>
      <c r="D128" s="46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</row>
    <row r="129" spans="1:15" x14ac:dyDescent="0.2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</row>
    <row r="130" spans="1:15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</row>
    <row r="131" spans="1:15" x14ac:dyDescent="0.2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</row>
    <row r="132" spans="1:15" x14ac:dyDescent="0.2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</row>
    <row r="133" spans="1:15" x14ac:dyDescent="0.25">
      <c r="A133" s="41"/>
      <c r="B133" s="42"/>
      <c r="C133" s="43"/>
      <c r="D133" s="44"/>
      <c r="E133" s="43"/>
      <c r="F133" s="42"/>
      <c r="G133" s="42"/>
      <c r="H133" s="44"/>
      <c r="I133" s="43"/>
      <c r="J133" s="44"/>
      <c r="K133" s="43"/>
      <c r="L133" s="44"/>
      <c r="M133" s="43"/>
      <c r="N133" s="40"/>
      <c r="O133" s="40"/>
    </row>
    <row r="134" spans="1:15" x14ac:dyDescent="0.25">
      <c r="A134" s="41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0"/>
      <c r="O134" s="40"/>
    </row>
    <row r="135" spans="1:15" x14ac:dyDescent="0.25">
      <c r="A135" s="41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0"/>
      <c r="O135" s="40"/>
    </row>
    <row r="136" spans="1:15" x14ac:dyDescent="0.25">
      <c r="A136" s="41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0"/>
      <c r="O136" s="40"/>
    </row>
    <row r="137" spans="1:15" x14ac:dyDescent="0.25">
      <c r="A137" s="41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0"/>
      <c r="O137" s="40"/>
    </row>
    <row r="138" spans="1:15" x14ac:dyDescent="0.25">
      <c r="A138" s="41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0"/>
      <c r="O138" s="40"/>
    </row>
    <row r="139" spans="1:15" x14ac:dyDescent="0.25">
      <c r="A139" s="41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0"/>
      <c r="O139" s="40"/>
    </row>
    <row r="140" spans="1:15" x14ac:dyDescent="0.25">
      <c r="A140" s="41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0"/>
      <c r="O140" s="40"/>
    </row>
    <row r="141" spans="1:15" x14ac:dyDescent="0.25">
      <c r="A141" s="41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0"/>
      <c r="O141" s="40"/>
    </row>
    <row r="142" spans="1:15" x14ac:dyDescent="0.25">
      <c r="A142" s="41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0"/>
      <c r="O142" s="40"/>
    </row>
    <row r="143" spans="1:15" x14ac:dyDescent="0.25">
      <c r="A143" s="41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0"/>
      <c r="O143" s="40"/>
    </row>
    <row r="144" spans="1:15" x14ac:dyDescent="0.25">
      <c r="A144" s="41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0"/>
      <c r="O144" s="40"/>
    </row>
    <row r="145" spans="1:15" x14ac:dyDescent="0.25">
      <c r="A145" s="41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0"/>
      <c r="O145" s="40"/>
    </row>
    <row r="146" spans="1:15" x14ac:dyDescent="0.25">
      <c r="A146" s="41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0"/>
      <c r="O146" s="40"/>
    </row>
    <row r="147" spans="1:15" x14ac:dyDescent="0.25">
      <c r="A147" s="41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0"/>
      <c r="O147" s="40"/>
    </row>
    <row r="148" spans="1:15" x14ac:dyDescent="0.25">
      <c r="A148" s="41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0"/>
      <c r="O148" s="40"/>
    </row>
    <row r="149" spans="1:15" x14ac:dyDescent="0.25">
      <c r="A149" s="41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0"/>
      <c r="O149" s="40"/>
    </row>
    <row r="150" spans="1:15" x14ac:dyDescent="0.25">
      <c r="A150" s="41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0"/>
      <c r="O150" s="40"/>
    </row>
    <row r="151" spans="1:15" x14ac:dyDescent="0.25">
      <c r="A151" s="41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0"/>
      <c r="O151" s="40"/>
    </row>
    <row r="152" spans="1:15" x14ac:dyDescent="0.25">
      <c r="A152" s="4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0"/>
      <c r="O152" s="40"/>
    </row>
    <row r="153" spans="1:15" x14ac:dyDescent="0.25">
      <c r="A153" s="41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0"/>
      <c r="O153" s="40"/>
    </row>
    <row r="154" spans="1:15" x14ac:dyDescent="0.25">
      <c r="A154" s="41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0"/>
      <c r="O154" s="40"/>
    </row>
    <row r="155" spans="1:15" x14ac:dyDescent="0.25">
      <c r="A155" s="41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0"/>
      <c r="O155" s="40"/>
    </row>
    <row r="156" spans="1:15" x14ac:dyDescent="0.25">
      <c r="A156" s="41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0"/>
      <c r="O156" s="40"/>
    </row>
    <row r="157" spans="1:15" x14ac:dyDescent="0.25">
      <c r="A157" s="41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0"/>
      <c r="O157" s="40"/>
    </row>
    <row r="158" spans="1:15" x14ac:dyDescent="0.25">
      <c r="A158" s="41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0"/>
      <c r="O158" s="40"/>
    </row>
    <row r="159" spans="1:15" x14ac:dyDescent="0.25">
      <c r="A159" s="41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0"/>
      <c r="O159" s="40"/>
    </row>
    <row r="160" spans="1:15" x14ac:dyDescent="0.25">
      <c r="A160" s="41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0"/>
      <c r="O160" s="40"/>
    </row>
    <row r="161" spans="1:15" x14ac:dyDescent="0.25">
      <c r="A161" s="41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0"/>
      <c r="O161" s="40"/>
    </row>
    <row r="162" spans="1:15" x14ac:dyDescent="0.25">
      <c r="A162" s="41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0"/>
      <c r="O162" s="40"/>
    </row>
    <row r="163" spans="1:15" x14ac:dyDescent="0.25">
      <c r="A163" s="41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0"/>
      <c r="O163" s="40"/>
    </row>
    <row r="164" spans="1:15" x14ac:dyDescent="0.25">
      <c r="A164" s="41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0"/>
      <c r="O164" s="40"/>
    </row>
    <row r="165" spans="1:15" x14ac:dyDescent="0.25">
      <c r="A165" s="41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0"/>
      <c r="O165" s="40"/>
    </row>
    <row r="166" spans="1:15" x14ac:dyDescent="0.25">
      <c r="A166" s="41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0"/>
      <c r="O166" s="40"/>
    </row>
    <row r="167" spans="1:15" x14ac:dyDescent="0.25">
      <c r="A167" s="41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0"/>
      <c r="O167" s="40"/>
    </row>
    <row r="168" spans="1:15" x14ac:dyDescent="0.25">
      <c r="A168" s="41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0"/>
      <c r="O168" s="40"/>
    </row>
    <row r="169" spans="1:15" x14ac:dyDescent="0.25">
      <c r="A169" s="41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0"/>
      <c r="O169" s="40"/>
    </row>
    <row r="170" spans="1:15" x14ac:dyDescent="0.25">
      <c r="A170" s="41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0"/>
      <c r="O170" s="40"/>
    </row>
    <row r="171" spans="1:15" x14ac:dyDescent="0.25">
      <c r="A171" s="41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0"/>
      <c r="O171" s="40"/>
    </row>
    <row r="172" spans="1:15" x14ac:dyDescent="0.25">
      <c r="A172" s="41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0"/>
      <c r="O172" s="40"/>
    </row>
    <row r="173" spans="1:15" x14ac:dyDescent="0.25">
      <c r="A173" s="41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0"/>
      <c r="O173" s="40"/>
    </row>
    <row r="174" spans="1:15" x14ac:dyDescent="0.25">
      <c r="A174" s="41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0"/>
      <c r="O174" s="40"/>
    </row>
    <row r="175" spans="1:15" x14ac:dyDescent="0.25">
      <c r="A175" s="41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0"/>
      <c r="O175" s="40"/>
    </row>
    <row r="176" spans="1:15" x14ac:dyDescent="0.25">
      <c r="A176" s="41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0"/>
      <c r="O176" s="40"/>
    </row>
    <row r="177" spans="1:15" x14ac:dyDescent="0.25">
      <c r="A177" s="41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0"/>
      <c r="O177" s="40"/>
    </row>
    <row r="178" spans="1:15" x14ac:dyDescent="0.25">
      <c r="A178" s="41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0"/>
      <c r="O178" s="40"/>
    </row>
    <row r="179" spans="1:15" x14ac:dyDescent="0.25">
      <c r="A179" s="41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0"/>
      <c r="O179" s="40"/>
    </row>
    <row r="180" spans="1:15" x14ac:dyDescent="0.25">
      <c r="A180" s="41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0"/>
      <c r="O180" s="40"/>
    </row>
    <row r="181" spans="1:15" x14ac:dyDescent="0.25">
      <c r="A181" s="41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0"/>
      <c r="O181" s="40"/>
    </row>
    <row r="182" spans="1:15" x14ac:dyDescent="0.25">
      <c r="A182" s="41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0"/>
      <c r="O182" s="40"/>
    </row>
    <row r="183" spans="1:15" x14ac:dyDescent="0.25">
      <c r="A183" s="41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0"/>
      <c r="O183" s="40"/>
    </row>
    <row r="184" spans="1:15" x14ac:dyDescent="0.25">
      <c r="A184" s="41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0"/>
      <c r="O184" s="40"/>
    </row>
    <row r="185" spans="1:15" x14ac:dyDescent="0.25">
      <c r="A185" s="41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0"/>
      <c r="O185" s="40"/>
    </row>
    <row r="186" spans="1:15" x14ac:dyDescent="0.25">
      <c r="A186" s="40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40"/>
      <c r="O186" s="40"/>
    </row>
    <row r="187" spans="1:15" x14ac:dyDescent="0.25">
      <c r="A187" s="40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40"/>
      <c r="O187" s="40"/>
    </row>
    <row r="188" spans="1:15" x14ac:dyDescent="0.25">
      <c r="A188" s="40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40"/>
      <c r="O188" s="40"/>
    </row>
    <row r="189" spans="1:15" x14ac:dyDescent="0.25">
      <c r="A189" s="40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40"/>
      <c r="O189" s="40"/>
    </row>
    <row r="190" spans="1:15" x14ac:dyDescent="0.25">
      <c r="A190" s="40"/>
      <c r="B190" s="39"/>
      <c r="C190" s="15"/>
      <c r="D190" s="39"/>
      <c r="E190" s="15"/>
      <c r="F190" s="39"/>
      <c r="G190" s="15"/>
      <c r="H190" s="39"/>
      <c r="I190" s="15"/>
      <c r="J190" s="39"/>
      <c r="K190" s="15"/>
      <c r="L190" s="39"/>
      <c r="M190" s="15"/>
      <c r="N190" s="40"/>
      <c r="O190" s="40"/>
    </row>
    <row r="191" spans="1:15" x14ac:dyDescent="0.25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</row>
    <row r="192" spans="1:15" x14ac:dyDescent="0.25">
      <c r="A192" s="40"/>
      <c r="B192" s="13"/>
      <c r="C192" s="45"/>
      <c r="D192" s="46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</row>
    <row r="193" spans="1:15" x14ac:dyDescent="0.25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</row>
  </sheetData>
  <mergeCells count="7">
    <mergeCell ref="A2:H2"/>
    <mergeCell ref="J4:K4"/>
    <mergeCell ref="L4:M4"/>
    <mergeCell ref="B4:C4"/>
    <mergeCell ref="D4:E4"/>
    <mergeCell ref="F4:G4"/>
    <mergeCell ref="H4:I4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2"/>
  <sheetViews>
    <sheetView zoomScale="90" zoomScaleNormal="90" workbookViewId="0">
      <pane ySplit="5" topLeftCell="A33" activePane="bottomLeft" state="frozen"/>
      <selection pane="bottomLeft" activeCell="D66" sqref="D66"/>
    </sheetView>
  </sheetViews>
  <sheetFormatPr baseColWidth="10" defaultRowHeight="15" x14ac:dyDescent="0.25"/>
  <cols>
    <col min="1" max="1" width="24.140625" customWidth="1"/>
    <col min="2" max="2" width="14.140625" customWidth="1"/>
    <col min="3" max="3" width="17.28515625" customWidth="1"/>
    <col min="4" max="4" width="14.140625" customWidth="1"/>
    <col min="5" max="5" width="13" customWidth="1"/>
    <col min="6" max="6" width="16.42578125" customWidth="1"/>
    <col min="7" max="7" width="14.5703125" customWidth="1"/>
    <col min="8" max="8" width="15.140625" customWidth="1"/>
    <col min="9" max="9" width="14.28515625" customWidth="1"/>
  </cols>
  <sheetData>
    <row r="2" spans="1:11" ht="18.75" x14ac:dyDescent="0.3">
      <c r="A2" s="73" t="s">
        <v>61</v>
      </c>
      <c r="B2" s="73"/>
      <c r="C2" s="73"/>
      <c r="D2" s="73"/>
      <c r="E2" s="73"/>
      <c r="F2" s="73"/>
      <c r="G2" s="73"/>
      <c r="H2" s="73"/>
    </row>
    <row r="4" spans="1:11" ht="15.75" thickBot="1" x14ac:dyDescent="0.3">
      <c r="B4" s="72" t="s">
        <v>106</v>
      </c>
      <c r="C4" s="72"/>
      <c r="D4" s="72" t="s">
        <v>107</v>
      </c>
      <c r="E4" s="72"/>
      <c r="F4" s="72" t="s">
        <v>108</v>
      </c>
      <c r="G4" s="72"/>
      <c r="H4" s="72" t="s">
        <v>109</v>
      </c>
      <c r="I4" s="72"/>
    </row>
    <row r="5" spans="1:11" x14ac:dyDescent="0.25">
      <c r="A5" s="1" t="s">
        <v>48</v>
      </c>
      <c r="B5" s="19" t="s">
        <v>40</v>
      </c>
      <c r="C5" s="20" t="s">
        <v>0</v>
      </c>
      <c r="D5" s="19" t="s">
        <v>41</v>
      </c>
      <c r="E5" s="20" t="s">
        <v>1</v>
      </c>
      <c r="F5" s="19" t="s">
        <v>42</v>
      </c>
      <c r="G5" s="20" t="s">
        <v>2</v>
      </c>
      <c r="H5" s="19" t="s">
        <v>43</v>
      </c>
      <c r="I5" s="20" t="s">
        <v>3</v>
      </c>
      <c r="J5" s="6"/>
      <c r="K5" s="6"/>
    </row>
    <row r="6" spans="1:11" s="28" customFormat="1" x14ac:dyDescent="0.25">
      <c r="A6" s="22">
        <v>0</v>
      </c>
      <c r="B6" s="23">
        <v>1</v>
      </c>
      <c r="C6" s="24" t="s">
        <v>12</v>
      </c>
      <c r="D6" s="21">
        <v>6</v>
      </c>
      <c r="E6" s="24" t="s">
        <v>12</v>
      </c>
      <c r="F6" s="23">
        <v>18</v>
      </c>
      <c r="G6" s="25"/>
      <c r="H6" s="23">
        <v>5</v>
      </c>
      <c r="I6" s="24" t="s">
        <v>12</v>
      </c>
      <c r="J6" s="26"/>
      <c r="K6" s="27"/>
    </row>
    <row r="7" spans="1:11" x14ac:dyDescent="0.25">
      <c r="A7" s="2">
        <v>5</v>
      </c>
      <c r="B7" s="10">
        <v>1</v>
      </c>
      <c r="C7" s="9">
        <f>POWER(B7-B6,2)</f>
        <v>0</v>
      </c>
      <c r="D7" s="9">
        <v>6</v>
      </c>
      <c r="E7" s="9">
        <f>POWER(D7-D6,2)</f>
        <v>0</v>
      </c>
      <c r="F7" s="10">
        <v>18</v>
      </c>
      <c r="G7" s="9">
        <f>POWER(F7-F6,2)</f>
        <v>0</v>
      </c>
      <c r="H7" s="10">
        <v>5</v>
      </c>
      <c r="I7" s="9">
        <f>POWER(H7-H6,2)</f>
        <v>0</v>
      </c>
      <c r="J7" s="6"/>
      <c r="K7" s="6"/>
    </row>
    <row r="8" spans="1:11" x14ac:dyDescent="0.25">
      <c r="A8" s="2">
        <v>10</v>
      </c>
      <c r="B8" s="10">
        <v>2</v>
      </c>
      <c r="C8" s="9">
        <f t="shared" ref="C8:C58" si="0">POWER(B8-B7,2)</f>
        <v>1</v>
      </c>
      <c r="D8" s="9">
        <v>6</v>
      </c>
      <c r="E8" s="9">
        <f t="shared" ref="E8:E58" si="1">POWER(D8-D7,2)</f>
        <v>0</v>
      </c>
      <c r="F8" s="10">
        <v>18</v>
      </c>
      <c r="G8" s="9">
        <f t="shared" ref="G8:G58" si="2">POWER(F8-F7,2)</f>
        <v>0</v>
      </c>
      <c r="H8" s="10">
        <v>4.5</v>
      </c>
      <c r="I8" s="9">
        <f t="shared" ref="I8:I58" si="3">POWER(H8-H7,2)</f>
        <v>0.25</v>
      </c>
      <c r="J8" s="6"/>
      <c r="K8" s="6"/>
    </row>
    <row r="9" spans="1:11" x14ac:dyDescent="0.25">
      <c r="A9" s="2">
        <v>15</v>
      </c>
      <c r="B9" s="10">
        <v>2.5</v>
      </c>
      <c r="C9" s="9">
        <f t="shared" si="0"/>
        <v>0.25</v>
      </c>
      <c r="D9" s="9">
        <v>4.5</v>
      </c>
      <c r="E9" s="9">
        <f t="shared" si="1"/>
        <v>2.25</v>
      </c>
      <c r="F9" s="10">
        <v>19</v>
      </c>
      <c r="G9" s="9">
        <f t="shared" si="2"/>
        <v>1</v>
      </c>
      <c r="H9" s="10">
        <v>4</v>
      </c>
      <c r="I9" s="9">
        <f t="shared" si="3"/>
        <v>0.25</v>
      </c>
      <c r="J9" s="6"/>
      <c r="K9" s="6"/>
    </row>
    <row r="10" spans="1:11" x14ac:dyDescent="0.25">
      <c r="A10" s="2">
        <v>20</v>
      </c>
      <c r="B10" s="10">
        <v>3</v>
      </c>
      <c r="C10" s="9">
        <f t="shared" si="0"/>
        <v>0.25</v>
      </c>
      <c r="D10" s="9">
        <v>4</v>
      </c>
      <c r="E10" s="9">
        <f t="shared" si="1"/>
        <v>0.25</v>
      </c>
      <c r="F10" s="10">
        <v>19</v>
      </c>
      <c r="G10" s="9">
        <f t="shared" si="2"/>
        <v>0</v>
      </c>
      <c r="H10" s="10">
        <v>4.5</v>
      </c>
      <c r="I10" s="9">
        <f t="shared" si="3"/>
        <v>0.25</v>
      </c>
      <c r="J10" s="6"/>
      <c r="K10" s="6"/>
    </row>
    <row r="11" spans="1:11" x14ac:dyDescent="0.25">
      <c r="A11" s="2">
        <v>25</v>
      </c>
      <c r="B11" s="10">
        <v>3</v>
      </c>
      <c r="C11" s="9">
        <f t="shared" si="0"/>
        <v>0</v>
      </c>
      <c r="D11" s="9">
        <v>4</v>
      </c>
      <c r="E11" s="9">
        <f t="shared" si="1"/>
        <v>0</v>
      </c>
      <c r="F11" s="10">
        <v>19</v>
      </c>
      <c r="G11" s="9">
        <f t="shared" si="2"/>
        <v>0</v>
      </c>
      <c r="H11" s="10">
        <v>4</v>
      </c>
      <c r="I11" s="9">
        <f t="shared" si="3"/>
        <v>0.25</v>
      </c>
      <c r="J11" s="6"/>
      <c r="K11" s="6"/>
    </row>
    <row r="12" spans="1:11" x14ac:dyDescent="0.25">
      <c r="A12" s="2">
        <v>30</v>
      </c>
      <c r="B12" s="10">
        <v>4</v>
      </c>
      <c r="C12" s="9">
        <f t="shared" si="0"/>
        <v>1</v>
      </c>
      <c r="D12" s="9">
        <v>3.5</v>
      </c>
      <c r="E12" s="9">
        <f t="shared" si="1"/>
        <v>0.25</v>
      </c>
      <c r="F12" s="10">
        <v>19.5</v>
      </c>
      <c r="G12" s="9">
        <f t="shared" si="2"/>
        <v>0.25</v>
      </c>
      <c r="H12" s="10">
        <v>4.5</v>
      </c>
      <c r="I12" s="9">
        <f t="shared" si="3"/>
        <v>0.25</v>
      </c>
      <c r="J12" s="6"/>
      <c r="K12" s="6"/>
    </row>
    <row r="13" spans="1:11" x14ac:dyDescent="0.25">
      <c r="A13" s="2">
        <v>35</v>
      </c>
      <c r="B13" s="10">
        <v>4</v>
      </c>
      <c r="C13" s="9">
        <f t="shared" si="0"/>
        <v>0</v>
      </c>
      <c r="D13" s="9">
        <v>3.5</v>
      </c>
      <c r="E13" s="9">
        <f t="shared" si="1"/>
        <v>0</v>
      </c>
      <c r="F13" s="10">
        <v>20</v>
      </c>
      <c r="G13" s="9">
        <f t="shared" si="2"/>
        <v>0.25</v>
      </c>
      <c r="H13" s="10">
        <v>4</v>
      </c>
      <c r="I13" s="9">
        <f t="shared" si="3"/>
        <v>0.25</v>
      </c>
      <c r="J13" s="6"/>
      <c r="K13" s="6"/>
    </row>
    <row r="14" spans="1:11" x14ac:dyDescent="0.25">
      <c r="A14" s="2">
        <v>40</v>
      </c>
      <c r="B14" s="10">
        <v>6</v>
      </c>
      <c r="C14" s="9">
        <f t="shared" si="0"/>
        <v>4</v>
      </c>
      <c r="D14" s="9">
        <v>3.5</v>
      </c>
      <c r="E14" s="9">
        <f t="shared" si="1"/>
        <v>0</v>
      </c>
      <c r="F14" s="10">
        <v>20.5</v>
      </c>
      <c r="G14" s="9">
        <f t="shared" si="2"/>
        <v>0.25</v>
      </c>
      <c r="H14" s="10">
        <v>4</v>
      </c>
      <c r="I14" s="9">
        <f t="shared" si="3"/>
        <v>0</v>
      </c>
      <c r="J14" s="6"/>
      <c r="K14" s="6"/>
    </row>
    <row r="15" spans="1:11" x14ac:dyDescent="0.25">
      <c r="A15" s="2">
        <v>45</v>
      </c>
      <c r="B15" s="10">
        <v>7</v>
      </c>
      <c r="C15" s="9">
        <f t="shared" si="0"/>
        <v>1</v>
      </c>
      <c r="D15" s="9">
        <v>4</v>
      </c>
      <c r="E15" s="9">
        <f t="shared" si="1"/>
        <v>0.25</v>
      </c>
      <c r="F15" s="10">
        <v>20</v>
      </c>
      <c r="G15" s="9">
        <f t="shared" si="2"/>
        <v>0.25</v>
      </c>
      <c r="H15" s="10">
        <v>3.5</v>
      </c>
      <c r="I15" s="9">
        <f t="shared" si="3"/>
        <v>0.25</v>
      </c>
      <c r="J15" s="6"/>
      <c r="K15" s="6"/>
    </row>
    <row r="16" spans="1:11" x14ac:dyDescent="0.25">
      <c r="A16" s="2">
        <v>50</v>
      </c>
      <c r="B16" s="10">
        <v>8</v>
      </c>
      <c r="C16" s="9">
        <f t="shared" si="0"/>
        <v>1</v>
      </c>
      <c r="D16" s="9">
        <v>4.5</v>
      </c>
      <c r="E16" s="9">
        <f t="shared" si="1"/>
        <v>0.25</v>
      </c>
      <c r="F16" s="10">
        <v>20.5</v>
      </c>
      <c r="G16" s="9">
        <f t="shared" si="2"/>
        <v>0.25</v>
      </c>
      <c r="H16" s="10">
        <v>2.5</v>
      </c>
      <c r="I16" s="9">
        <f t="shared" si="3"/>
        <v>1</v>
      </c>
      <c r="J16" s="6"/>
      <c r="K16" s="6"/>
    </row>
    <row r="17" spans="1:11" x14ac:dyDescent="0.25">
      <c r="A17" s="2">
        <v>55</v>
      </c>
      <c r="B17" s="10">
        <v>9</v>
      </c>
      <c r="C17" s="9">
        <f t="shared" si="0"/>
        <v>1</v>
      </c>
      <c r="D17" s="9">
        <v>4.5</v>
      </c>
      <c r="E17" s="9">
        <f t="shared" si="1"/>
        <v>0</v>
      </c>
      <c r="F17" s="10">
        <v>20.5</v>
      </c>
      <c r="G17" s="9">
        <f t="shared" si="2"/>
        <v>0</v>
      </c>
      <c r="H17" s="10">
        <v>3</v>
      </c>
      <c r="I17" s="9">
        <f t="shared" si="3"/>
        <v>0.25</v>
      </c>
      <c r="J17" s="6"/>
      <c r="K17" s="6"/>
    </row>
    <row r="18" spans="1:11" x14ac:dyDescent="0.25">
      <c r="A18" s="2">
        <v>60</v>
      </c>
      <c r="B18" s="10">
        <v>8.5</v>
      </c>
      <c r="C18" s="9">
        <f t="shared" si="0"/>
        <v>0.25</v>
      </c>
      <c r="D18" s="9">
        <v>4</v>
      </c>
      <c r="E18" s="9">
        <f t="shared" si="1"/>
        <v>0.25</v>
      </c>
      <c r="F18" s="10">
        <v>20</v>
      </c>
      <c r="G18" s="9">
        <f t="shared" si="2"/>
        <v>0.25</v>
      </c>
      <c r="H18" s="10">
        <v>2</v>
      </c>
      <c r="I18" s="9">
        <f t="shared" si="3"/>
        <v>1</v>
      </c>
      <c r="J18" s="6"/>
      <c r="K18" s="6"/>
    </row>
    <row r="19" spans="1:11" x14ac:dyDescent="0.25">
      <c r="A19" s="2">
        <v>65</v>
      </c>
      <c r="B19" s="10">
        <v>7.5</v>
      </c>
      <c r="C19" s="9">
        <f t="shared" si="0"/>
        <v>1</v>
      </c>
      <c r="D19" s="9">
        <v>3.5</v>
      </c>
      <c r="E19" s="9">
        <f t="shared" si="1"/>
        <v>0.25</v>
      </c>
      <c r="F19" s="10">
        <v>17.5</v>
      </c>
      <c r="G19" s="9">
        <f t="shared" si="2"/>
        <v>6.25</v>
      </c>
      <c r="H19" s="10">
        <v>2</v>
      </c>
      <c r="I19" s="9">
        <f t="shared" si="3"/>
        <v>0</v>
      </c>
      <c r="J19" s="6"/>
      <c r="K19" s="6"/>
    </row>
    <row r="20" spans="1:11" x14ac:dyDescent="0.25">
      <c r="A20" s="2">
        <v>70</v>
      </c>
      <c r="B20" s="10">
        <v>9</v>
      </c>
      <c r="C20" s="9">
        <f t="shared" si="0"/>
        <v>2.25</v>
      </c>
      <c r="D20" s="9">
        <v>3.5</v>
      </c>
      <c r="E20" s="9">
        <f t="shared" si="1"/>
        <v>0</v>
      </c>
      <c r="F20" s="10">
        <v>16</v>
      </c>
      <c r="G20" s="9">
        <f t="shared" si="2"/>
        <v>2.25</v>
      </c>
      <c r="H20" s="10">
        <v>2</v>
      </c>
      <c r="I20" s="9">
        <f t="shared" si="3"/>
        <v>0</v>
      </c>
      <c r="J20" s="6"/>
      <c r="K20" s="6"/>
    </row>
    <row r="21" spans="1:11" x14ac:dyDescent="0.25">
      <c r="A21" s="2">
        <v>75</v>
      </c>
      <c r="B21" s="10">
        <v>9</v>
      </c>
      <c r="C21" s="9">
        <f t="shared" si="0"/>
        <v>0</v>
      </c>
      <c r="D21" s="9">
        <v>3</v>
      </c>
      <c r="E21" s="9">
        <f t="shared" si="1"/>
        <v>0.25</v>
      </c>
      <c r="F21" s="10">
        <v>14</v>
      </c>
      <c r="G21" s="9">
        <f t="shared" si="2"/>
        <v>4</v>
      </c>
      <c r="H21" s="10">
        <v>2</v>
      </c>
      <c r="I21" s="9">
        <f t="shared" si="3"/>
        <v>0</v>
      </c>
      <c r="J21" s="6"/>
      <c r="K21" s="6"/>
    </row>
    <row r="22" spans="1:11" x14ac:dyDescent="0.25">
      <c r="A22" s="2">
        <v>80</v>
      </c>
      <c r="B22" s="10">
        <v>9</v>
      </c>
      <c r="C22" s="9">
        <f t="shared" si="0"/>
        <v>0</v>
      </c>
      <c r="D22" s="9">
        <v>2</v>
      </c>
      <c r="E22" s="9">
        <f t="shared" si="1"/>
        <v>1</v>
      </c>
      <c r="F22" s="10">
        <v>10</v>
      </c>
      <c r="G22" s="9">
        <f t="shared" si="2"/>
        <v>16</v>
      </c>
      <c r="H22" s="10">
        <v>2</v>
      </c>
      <c r="I22" s="9">
        <f t="shared" si="3"/>
        <v>0</v>
      </c>
      <c r="J22" s="6"/>
      <c r="K22" s="6"/>
    </row>
    <row r="23" spans="1:11" x14ac:dyDescent="0.25">
      <c r="A23" s="2">
        <v>85</v>
      </c>
      <c r="B23" s="10">
        <v>10</v>
      </c>
      <c r="C23" s="9">
        <f t="shared" si="0"/>
        <v>1</v>
      </c>
      <c r="D23" s="9">
        <v>1.5</v>
      </c>
      <c r="E23" s="9">
        <f t="shared" si="1"/>
        <v>0.25</v>
      </c>
      <c r="F23" s="10">
        <v>9</v>
      </c>
      <c r="G23" s="9">
        <f t="shared" si="2"/>
        <v>1</v>
      </c>
      <c r="H23" s="10">
        <v>3</v>
      </c>
      <c r="I23" s="9">
        <f t="shared" si="3"/>
        <v>1</v>
      </c>
      <c r="J23" s="6"/>
      <c r="K23" s="6"/>
    </row>
    <row r="24" spans="1:11" x14ac:dyDescent="0.25">
      <c r="A24" s="2">
        <v>90</v>
      </c>
      <c r="B24" s="10">
        <v>12</v>
      </c>
      <c r="C24" s="9">
        <f t="shared" si="0"/>
        <v>4</v>
      </c>
      <c r="D24" s="9">
        <v>1</v>
      </c>
      <c r="E24" s="9">
        <f t="shared" si="1"/>
        <v>0.25</v>
      </c>
      <c r="F24" s="10">
        <v>7</v>
      </c>
      <c r="G24" s="9">
        <f t="shared" si="2"/>
        <v>4</v>
      </c>
      <c r="H24" s="10">
        <v>3</v>
      </c>
      <c r="I24" s="9">
        <f t="shared" si="3"/>
        <v>0</v>
      </c>
      <c r="J24" s="6"/>
      <c r="K24" s="6"/>
    </row>
    <row r="25" spans="1:11" x14ac:dyDescent="0.25">
      <c r="A25" s="2">
        <v>95</v>
      </c>
      <c r="B25" s="10">
        <v>13</v>
      </c>
      <c r="C25" s="9">
        <f t="shared" si="0"/>
        <v>1</v>
      </c>
      <c r="D25" s="9">
        <v>1</v>
      </c>
      <c r="E25" s="9">
        <f t="shared" si="1"/>
        <v>0</v>
      </c>
      <c r="F25" s="10">
        <v>5</v>
      </c>
      <c r="G25" s="9">
        <f t="shared" si="2"/>
        <v>4</v>
      </c>
      <c r="H25" s="10">
        <v>3</v>
      </c>
      <c r="I25" s="9">
        <f t="shared" si="3"/>
        <v>0</v>
      </c>
      <c r="J25" s="6"/>
      <c r="K25" s="6"/>
    </row>
    <row r="26" spans="1:11" x14ac:dyDescent="0.25">
      <c r="A26" s="2">
        <v>100</v>
      </c>
      <c r="B26" s="10">
        <v>14</v>
      </c>
      <c r="C26" s="9">
        <f t="shared" si="0"/>
        <v>1</v>
      </c>
      <c r="D26" s="9">
        <v>1</v>
      </c>
      <c r="E26" s="9">
        <f t="shared" si="1"/>
        <v>0</v>
      </c>
      <c r="F26" s="10">
        <v>3</v>
      </c>
      <c r="G26" s="9">
        <f t="shared" si="2"/>
        <v>4</v>
      </c>
      <c r="H26" s="10">
        <v>3.5</v>
      </c>
      <c r="I26" s="9">
        <f t="shared" si="3"/>
        <v>0.25</v>
      </c>
      <c r="J26" s="6"/>
      <c r="K26" s="6"/>
    </row>
    <row r="27" spans="1:11" x14ac:dyDescent="0.25">
      <c r="A27" s="2">
        <v>105</v>
      </c>
      <c r="B27" s="10">
        <v>16</v>
      </c>
      <c r="C27" s="9">
        <f t="shared" si="0"/>
        <v>4</v>
      </c>
      <c r="D27" s="9">
        <v>1</v>
      </c>
      <c r="E27" s="9">
        <f t="shared" si="1"/>
        <v>0</v>
      </c>
      <c r="F27" s="10">
        <v>1</v>
      </c>
      <c r="G27" s="9">
        <f t="shared" si="2"/>
        <v>4</v>
      </c>
      <c r="H27" s="10">
        <v>3.5</v>
      </c>
      <c r="I27" s="9">
        <f t="shared" si="3"/>
        <v>0</v>
      </c>
      <c r="J27" s="6"/>
      <c r="K27" s="6"/>
    </row>
    <row r="28" spans="1:11" x14ac:dyDescent="0.25">
      <c r="A28" s="2">
        <v>110</v>
      </c>
      <c r="B28" s="10">
        <v>16.5</v>
      </c>
      <c r="C28" s="9">
        <f t="shared" si="0"/>
        <v>0.25</v>
      </c>
      <c r="D28" s="9">
        <v>1</v>
      </c>
      <c r="E28" s="9">
        <f t="shared" si="1"/>
        <v>0</v>
      </c>
      <c r="F28" s="10">
        <v>0</v>
      </c>
      <c r="G28" s="9">
        <f t="shared" si="2"/>
        <v>1</v>
      </c>
      <c r="H28" s="10">
        <v>3.5</v>
      </c>
      <c r="I28" s="9">
        <f t="shared" si="3"/>
        <v>0</v>
      </c>
      <c r="J28" s="6"/>
      <c r="K28" s="6"/>
    </row>
    <row r="29" spans="1:11" x14ac:dyDescent="0.25">
      <c r="A29" s="2">
        <v>115</v>
      </c>
      <c r="B29" s="10">
        <v>16.5</v>
      </c>
      <c r="C29" s="9">
        <f t="shared" si="0"/>
        <v>0</v>
      </c>
      <c r="D29" s="9">
        <v>1</v>
      </c>
      <c r="E29" s="9">
        <f t="shared" si="1"/>
        <v>0</v>
      </c>
      <c r="F29" s="10">
        <v>0</v>
      </c>
      <c r="G29" s="9">
        <f t="shared" si="2"/>
        <v>0</v>
      </c>
      <c r="H29" s="10">
        <v>3.5</v>
      </c>
      <c r="I29" s="9">
        <f t="shared" si="3"/>
        <v>0</v>
      </c>
      <c r="J29" s="6"/>
      <c r="K29" s="6"/>
    </row>
    <row r="30" spans="1:11" x14ac:dyDescent="0.25">
      <c r="A30" s="2">
        <v>120</v>
      </c>
      <c r="B30" s="10">
        <v>17</v>
      </c>
      <c r="C30" s="9">
        <f t="shared" si="0"/>
        <v>0.25</v>
      </c>
      <c r="D30" s="9">
        <v>1</v>
      </c>
      <c r="E30" s="9">
        <f t="shared" si="1"/>
        <v>0</v>
      </c>
      <c r="F30" s="10">
        <v>1</v>
      </c>
      <c r="G30" s="9">
        <f t="shared" si="2"/>
        <v>1</v>
      </c>
      <c r="H30" s="10">
        <v>3.5</v>
      </c>
      <c r="I30" s="9">
        <f t="shared" si="3"/>
        <v>0</v>
      </c>
      <c r="J30" s="6"/>
      <c r="K30" s="6"/>
    </row>
    <row r="31" spans="1:11" x14ac:dyDescent="0.25">
      <c r="A31" s="2">
        <v>125</v>
      </c>
      <c r="B31" s="10">
        <v>17.5</v>
      </c>
      <c r="C31" s="9">
        <f t="shared" si="0"/>
        <v>0.25</v>
      </c>
      <c r="D31" s="9">
        <v>1</v>
      </c>
      <c r="E31" s="9">
        <f t="shared" si="1"/>
        <v>0</v>
      </c>
      <c r="F31" s="10">
        <v>1</v>
      </c>
      <c r="G31" s="9">
        <f t="shared" si="2"/>
        <v>0</v>
      </c>
      <c r="H31" s="10">
        <v>3</v>
      </c>
      <c r="I31" s="9">
        <f t="shared" si="3"/>
        <v>0.25</v>
      </c>
      <c r="J31" s="6"/>
      <c r="K31" s="6"/>
    </row>
    <row r="32" spans="1:11" x14ac:dyDescent="0.25">
      <c r="A32" s="2">
        <v>130</v>
      </c>
      <c r="B32" s="10">
        <v>18</v>
      </c>
      <c r="C32" s="9">
        <f t="shared" si="0"/>
        <v>0.25</v>
      </c>
      <c r="D32" s="9">
        <v>0</v>
      </c>
      <c r="E32" s="9">
        <f t="shared" si="1"/>
        <v>1</v>
      </c>
      <c r="F32" s="10">
        <v>1.5</v>
      </c>
      <c r="G32" s="9">
        <f t="shared" si="2"/>
        <v>0.25</v>
      </c>
      <c r="H32" s="10">
        <v>3</v>
      </c>
      <c r="I32" s="9">
        <f t="shared" si="3"/>
        <v>0</v>
      </c>
      <c r="J32" s="6"/>
      <c r="K32" s="6"/>
    </row>
    <row r="33" spans="1:11" x14ac:dyDescent="0.25">
      <c r="A33" s="2">
        <v>135</v>
      </c>
      <c r="B33" s="10">
        <v>15.5</v>
      </c>
      <c r="C33" s="9">
        <f t="shared" si="0"/>
        <v>6.25</v>
      </c>
      <c r="D33" s="9">
        <v>0</v>
      </c>
      <c r="E33" s="9">
        <f t="shared" si="1"/>
        <v>0</v>
      </c>
      <c r="F33" s="10">
        <v>2</v>
      </c>
      <c r="G33" s="9">
        <f t="shared" si="2"/>
        <v>0.25</v>
      </c>
      <c r="H33" s="10">
        <v>3</v>
      </c>
      <c r="I33" s="9">
        <f t="shared" si="3"/>
        <v>0</v>
      </c>
      <c r="J33" s="6"/>
      <c r="K33" s="6"/>
    </row>
    <row r="34" spans="1:11" x14ac:dyDescent="0.25">
      <c r="A34" s="2">
        <v>140</v>
      </c>
      <c r="B34" s="10">
        <v>14</v>
      </c>
      <c r="C34" s="9">
        <f t="shared" si="0"/>
        <v>2.25</v>
      </c>
      <c r="D34" s="9">
        <v>0.5</v>
      </c>
      <c r="E34" s="9">
        <f t="shared" si="1"/>
        <v>0.25</v>
      </c>
      <c r="F34" s="10">
        <v>2</v>
      </c>
      <c r="G34" s="9">
        <f t="shared" si="2"/>
        <v>0</v>
      </c>
      <c r="H34" s="10">
        <v>3</v>
      </c>
      <c r="I34" s="9">
        <f t="shared" si="3"/>
        <v>0</v>
      </c>
      <c r="J34" s="6"/>
      <c r="K34" s="6"/>
    </row>
    <row r="35" spans="1:11" x14ac:dyDescent="0.25">
      <c r="A35" s="2">
        <v>145</v>
      </c>
      <c r="B35" s="10">
        <v>12</v>
      </c>
      <c r="C35" s="9">
        <f t="shared" si="0"/>
        <v>4</v>
      </c>
      <c r="D35" s="9">
        <v>1</v>
      </c>
      <c r="E35" s="9">
        <f t="shared" si="1"/>
        <v>0.25</v>
      </c>
      <c r="F35" s="10">
        <v>2.5</v>
      </c>
      <c r="G35" s="9">
        <f t="shared" si="2"/>
        <v>0.25</v>
      </c>
      <c r="H35" s="10">
        <v>3</v>
      </c>
      <c r="I35" s="9">
        <f t="shared" si="3"/>
        <v>0</v>
      </c>
      <c r="J35" s="6"/>
      <c r="K35" s="6"/>
    </row>
    <row r="36" spans="1:11" x14ac:dyDescent="0.25">
      <c r="A36" s="2">
        <v>150</v>
      </c>
      <c r="B36" s="10">
        <v>11.5</v>
      </c>
      <c r="C36" s="9">
        <f t="shared" si="0"/>
        <v>0.25</v>
      </c>
      <c r="D36" s="9">
        <v>1.5</v>
      </c>
      <c r="E36" s="9">
        <f t="shared" si="1"/>
        <v>0.25</v>
      </c>
      <c r="F36" s="10">
        <v>3</v>
      </c>
      <c r="G36" s="9">
        <f t="shared" si="2"/>
        <v>0.25</v>
      </c>
      <c r="H36" s="10">
        <v>2.5</v>
      </c>
      <c r="I36" s="9">
        <f t="shared" si="3"/>
        <v>0.25</v>
      </c>
      <c r="J36" s="6"/>
      <c r="K36" s="6"/>
    </row>
    <row r="37" spans="1:11" x14ac:dyDescent="0.25">
      <c r="A37" s="2">
        <v>155</v>
      </c>
      <c r="B37" s="10">
        <v>11</v>
      </c>
      <c r="C37" s="9">
        <f t="shared" si="0"/>
        <v>0.25</v>
      </c>
      <c r="D37" s="9">
        <v>2</v>
      </c>
      <c r="E37" s="9">
        <f t="shared" si="1"/>
        <v>0.25</v>
      </c>
      <c r="F37" s="10">
        <v>4</v>
      </c>
      <c r="G37" s="9">
        <f t="shared" si="2"/>
        <v>1</v>
      </c>
      <c r="H37" s="10">
        <v>2</v>
      </c>
      <c r="I37" s="9">
        <f t="shared" si="3"/>
        <v>0.25</v>
      </c>
      <c r="J37" s="6"/>
      <c r="K37" s="6"/>
    </row>
    <row r="38" spans="1:11" x14ac:dyDescent="0.25">
      <c r="A38" s="2">
        <v>160</v>
      </c>
      <c r="B38" s="10">
        <v>9</v>
      </c>
      <c r="C38" s="9">
        <f t="shared" si="0"/>
        <v>4</v>
      </c>
      <c r="D38" s="9">
        <v>2</v>
      </c>
      <c r="E38" s="9">
        <f t="shared" si="1"/>
        <v>0</v>
      </c>
      <c r="F38" s="10">
        <v>4</v>
      </c>
      <c r="G38" s="9">
        <f t="shared" si="2"/>
        <v>0</v>
      </c>
      <c r="H38" s="10">
        <v>1</v>
      </c>
      <c r="I38" s="9">
        <f t="shared" si="3"/>
        <v>1</v>
      </c>
      <c r="J38" s="6"/>
      <c r="K38" s="6"/>
    </row>
    <row r="39" spans="1:11" x14ac:dyDescent="0.25">
      <c r="A39" s="2">
        <v>165</v>
      </c>
      <c r="B39" s="10">
        <v>6</v>
      </c>
      <c r="C39" s="9">
        <f t="shared" si="0"/>
        <v>9</v>
      </c>
      <c r="D39" s="9">
        <v>3</v>
      </c>
      <c r="E39" s="9">
        <f t="shared" si="1"/>
        <v>1</v>
      </c>
      <c r="F39" s="10">
        <v>4.5</v>
      </c>
      <c r="G39" s="9">
        <f t="shared" si="2"/>
        <v>0.25</v>
      </c>
      <c r="H39" s="10">
        <v>0</v>
      </c>
      <c r="I39" s="9">
        <f t="shared" si="3"/>
        <v>1</v>
      </c>
      <c r="J39" s="6"/>
      <c r="K39" s="6"/>
    </row>
    <row r="40" spans="1:11" x14ac:dyDescent="0.25">
      <c r="A40" s="2">
        <v>170</v>
      </c>
      <c r="B40" s="10">
        <v>7</v>
      </c>
      <c r="C40" s="9">
        <f t="shared" si="0"/>
        <v>1</v>
      </c>
      <c r="D40" s="9">
        <v>3.5</v>
      </c>
      <c r="E40" s="9">
        <f t="shared" si="1"/>
        <v>0.25</v>
      </c>
      <c r="F40" s="10">
        <v>4</v>
      </c>
      <c r="G40" s="9">
        <f t="shared" si="2"/>
        <v>0.25</v>
      </c>
      <c r="H40" s="10">
        <v>0</v>
      </c>
      <c r="I40" s="9">
        <f t="shared" si="3"/>
        <v>0</v>
      </c>
      <c r="J40" s="6"/>
      <c r="K40" s="6"/>
    </row>
    <row r="41" spans="1:11" x14ac:dyDescent="0.25">
      <c r="A41" s="2">
        <v>175</v>
      </c>
      <c r="B41" s="10">
        <v>6.5</v>
      </c>
      <c r="C41" s="9">
        <f t="shared" si="0"/>
        <v>0.25</v>
      </c>
      <c r="D41" s="9">
        <v>4</v>
      </c>
      <c r="E41" s="9">
        <f t="shared" si="1"/>
        <v>0.25</v>
      </c>
      <c r="F41" s="10">
        <v>4.5</v>
      </c>
      <c r="G41" s="9">
        <f t="shared" si="2"/>
        <v>0.25</v>
      </c>
      <c r="H41" s="10">
        <v>0.5</v>
      </c>
      <c r="I41" s="9">
        <f t="shared" si="3"/>
        <v>0.25</v>
      </c>
      <c r="J41" s="6"/>
      <c r="K41" s="6"/>
    </row>
    <row r="42" spans="1:11" x14ac:dyDescent="0.25">
      <c r="A42" s="2">
        <v>180</v>
      </c>
      <c r="B42" s="10">
        <v>5</v>
      </c>
      <c r="C42" s="9">
        <f t="shared" si="0"/>
        <v>2.25</v>
      </c>
      <c r="D42" s="9">
        <v>2.5</v>
      </c>
      <c r="E42" s="9">
        <f t="shared" si="1"/>
        <v>2.25</v>
      </c>
      <c r="F42" s="10">
        <v>6</v>
      </c>
      <c r="G42" s="9">
        <f t="shared" si="2"/>
        <v>2.25</v>
      </c>
      <c r="H42" s="10">
        <v>0</v>
      </c>
      <c r="I42" s="9">
        <f t="shared" si="3"/>
        <v>0.25</v>
      </c>
      <c r="J42" s="6"/>
      <c r="K42" s="6"/>
    </row>
    <row r="43" spans="1:11" x14ac:dyDescent="0.25">
      <c r="A43" s="2">
        <v>185</v>
      </c>
      <c r="B43" s="10">
        <v>3.5</v>
      </c>
      <c r="C43" s="9">
        <f t="shared" si="0"/>
        <v>2.25</v>
      </c>
      <c r="D43" s="9">
        <v>3</v>
      </c>
      <c r="E43" s="9">
        <f t="shared" si="1"/>
        <v>0.25</v>
      </c>
      <c r="F43" s="10">
        <v>6</v>
      </c>
      <c r="G43" s="9">
        <f t="shared" si="2"/>
        <v>0</v>
      </c>
      <c r="H43" s="10">
        <v>0.5</v>
      </c>
      <c r="I43" s="9">
        <f t="shared" si="3"/>
        <v>0.25</v>
      </c>
      <c r="J43" s="6"/>
      <c r="K43" s="6"/>
    </row>
    <row r="44" spans="1:11" x14ac:dyDescent="0.25">
      <c r="A44" s="2">
        <v>190</v>
      </c>
      <c r="B44" s="10">
        <v>2.5</v>
      </c>
      <c r="C44" s="9">
        <f t="shared" si="0"/>
        <v>1</v>
      </c>
      <c r="D44" s="9">
        <v>3.5</v>
      </c>
      <c r="E44" s="9">
        <f t="shared" si="1"/>
        <v>0.25</v>
      </c>
      <c r="F44" s="10">
        <v>5</v>
      </c>
      <c r="G44" s="9">
        <f t="shared" si="2"/>
        <v>1</v>
      </c>
      <c r="H44" s="10">
        <v>0.5</v>
      </c>
      <c r="I44" s="9">
        <f t="shared" si="3"/>
        <v>0</v>
      </c>
      <c r="J44" s="6"/>
      <c r="K44" s="6"/>
    </row>
    <row r="45" spans="1:11" x14ac:dyDescent="0.25">
      <c r="A45" s="2">
        <v>195</v>
      </c>
      <c r="B45" s="10">
        <v>2</v>
      </c>
      <c r="C45" s="9">
        <f t="shared" si="0"/>
        <v>0.25</v>
      </c>
      <c r="D45" s="9">
        <v>4</v>
      </c>
      <c r="E45" s="9">
        <f t="shared" si="1"/>
        <v>0.25</v>
      </c>
      <c r="F45" s="10">
        <v>7</v>
      </c>
      <c r="G45" s="9">
        <f t="shared" si="2"/>
        <v>4</v>
      </c>
      <c r="H45" s="10">
        <v>0.5</v>
      </c>
      <c r="I45" s="9">
        <f t="shared" si="3"/>
        <v>0</v>
      </c>
      <c r="J45" s="6"/>
      <c r="K45" s="6"/>
    </row>
    <row r="46" spans="1:11" x14ac:dyDescent="0.25">
      <c r="A46" s="2">
        <v>200</v>
      </c>
      <c r="B46" s="10">
        <v>3</v>
      </c>
      <c r="C46" s="9">
        <f t="shared" si="0"/>
        <v>1</v>
      </c>
      <c r="D46" s="9">
        <v>4</v>
      </c>
      <c r="E46" s="9">
        <f t="shared" si="1"/>
        <v>0</v>
      </c>
      <c r="F46" s="10">
        <v>7</v>
      </c>
      <c r="G46" s="9">
        <f t="shared" si="2"/>
        <v>0</v>
      </c>
      <c r="H46" s="10">
        <v>1</v>
      </c>
      <c r="I46" s="9">
        <f t="shared" si="3"/>
        <v>0.25</v>
      </c>
      <c r="J46" s="6"/>
      <c r="K46" s="6"/>
    </row>
    <row r="47" spans="1:11" x14ac:dyDescent="0.25">
      <c r="A47" s="2">
        <v>205</v>
      </c>
      <c r="B47" s="10">
        <v>3</v>
      </c>
      <c r="C47" s="9">
        <f t="shared" si="0"/>
        <v>0</v>
      </c>
      <c r="D47" s="9">
        <v>4</v>
      </c>
      <c r="E47" s="9">
        <f t="shared" si="1"/>
        <v>0</v>
      </c>
      <c r="F47" s="10">
        <v>7</v>
      </c>
      <c r="G47" s="9">
        <f t="shared" si="2"/>
        <v>0</v>
      </c>
      <c r="H47" s="10">
        <v>2</v>
      </c>
      <c r="I47" s="9">
        <f t="shared" si="3"/>
        <v>1</v>
      </c>
      <c r="J47" s="6"/>
      <c r="K47" s="6"/>
    </row>
    <row r="48" spans="1:11" x14ac:dyDescent="0.25">
      <c r="A48" s="2">
        <v>210</v>
      </c>
      <c r="B48" s="10">
        <v>2</v>
      </c>
      <c r="C48" s="9">
        <f t="shared" si="0"/>
        <v>1</v>
      </c>
      <c r="D48" s="9">
        <v>4</v>
      </c>
      <c r="E48" s="9">
        <f t="shared" si="1"/>
        <v>0</v>
      </c>
      <c r="F48" s="10">
        <v>6</v>
      </c>
      <c r="G48" s="9">
        <f t="shared" si="2"/>
        <v>1</v>
      </c>
      <c r="H48" s="10">
        <v>2.5</v>
      </c>
      <c r="I48" s="9">
        <f t="shared" si="3"/>
        <v>0.25</v>
      </c>
      <c r="J48" s="6"/>
      <c r="K48" s="6"/>
    </row>
    <row r="49" spans="1:11" x14ac:dyDescent="0.25">
      <c r="A49" s="2">
        <v>215</v>
      </c>
      <c r="B49" s="10">
        <v>0</v>
      </c>
      <c r="C49" s="9">
        <f t="shared" si="0"/>
        <v>4</v>
      </c>
      <c r="D49" s="9">
        <v>4</v>
      </c>
      <c r="E49" s="9">
        <f t="shared" si="1"/>
        <v>0</v>
      </c>
      <c r="F49" s="10">
        <v>5</v>
      </c>
      <c r="G49" s="9">
        <f t="shared" si="2"/>
        <v>1</v>
      </c>
      <c r="H49" s="10">
        <v>3</v>
      </c>
      <c r="I49" s="9">
        <f t="shared" si="3"/>
        <v>0.25</v>
      </c>
      <c r="J49" s="6"/>
      <c r="K49" s="6"/>
    </row>
    <row r="50" spans="1:11" x14ac:dyDescent="0.25">
      <c r="A50" s="2">
        <v>220</v>
      </c>
      <c r="B50" s="10">
        <v>1.5</v>
      </c>
      <c r="C50" s="9">
        <f t="shared" si="0"/>
        <v>2.25</v>
      </c>
      <c r="D50" s="9">
        <v>4</v>
      </c>
      <c r="E50" s="9">
        <f t="shared" si="1"/>
        <v>0</v>
      </c>
      <c r="F50" s="10">
        <v>7</v>
      </c>
      <c r="G50" s="9">
        <f t="shared" si="2"/>
        <v>4</v>
      </c>
      <c r="H50" s="10">
        <v>3</v>
      </c>
      <c r="I50" s="9">
        <f t="shared" si="3"/>
        <v>0</v>
      </c>
      <c r="J50" s="6"/>
      <c r="K50" s="6"/>
    </row>
    <row r="51" spans="1:11" x14ac:dyDescent="0.25">
      <c r="A51" s="2">
        <v>225</v>
      </c>
      <c r="B51" s="10">
        <v>3.5</v>
      </c>
      <c r="C51" s="9">
        <f t="shared" si="0"/>
        <v>4</v>
      </c>
      <c r="D51" s="9">
        <v>4</v>
      </c>
      <c r="E51" s="9">
        <f t="shared" si="1"/>
        <v>0</v>
      </c>
      <c r="F51" s="10">
        <v>8</v>
      </c>
      <c r="G51" s="9">
        <f t="shared" si="2"/>
        <v>1</v>
      </c>
      <c r="H51" s="10">
        <v>3</v>
      </c>
      <c r="I51" s="9">
        <f t="shared" si="3"/>
        <v>0</v>
      </c>
      <c r="J51" s="6"/>
      <c r="K51" s="6"/>
    </row>
    <row r="52" spans="1:11" x14ac:dyDescent="0.25">
      <c r="A52" s="2">
        <v>230</v>
      </c>
      <c r="B52" s="10">
        <v>3.5</v>
      </c>
      <c r="C52" s="9">
        <f t="shared" si="0"/>
        <v>0</v>
      </c>
      <c r="D52" s="9">
        <v>5</v>
      </c>
      <c r="E52" s="9">
        <f t="shared" si="1"/>
        <v>1</v>
      </c>
      <c r="F52" s="10">
        <v>9</v>
      </c>
      <c r="G52" s="9">
        <f t="shared" si="2"/>
        <v>1</v>
      </c>
      <c r="H52" s="10">
        <v>4</v>
      </c>
      <c r="I52" s="9">
        <f t="shared" si="3"/>
        <v>1</v>
      </c>
      <c r="J52" s="6"/>
      <c r="K52" s="6"/>
    </row>
    <row r="53" spans="1:11" x14ac:dyDescent="0.25">
      <c r="A53" s="2">
        <v>235</v>
      </c>
      <c r="B53" s="10">
        <v>3.5</v>
      </c>
      <c r="C53" s="9">
        <f t="shared" si="0"/>
        <v>0</v>
      </c>
      <c r="D53" s="9">
        <v>4</v>
      </c>
      <c r="E53" s="9">
        <f t="shared" si="1"/>
        <v>1</v>
      </c>
      <c r="F53" s="10">
        <v>9.5</v>
      </c>
      <c r="G53" s="9">
        <f t="shared" si="2"/>
        <v>0.25</v>
      </c>
      <c r="H53" s="10">
        <v>4</v>
      </c>
      <c r="I53" s="9">
        <f t="shared" si="3"/>
        <v>0</v>
      </c>
      <c r="J53" s="6"/>
      <c r="K53" s="6"/>
    </row>
    <row r="54" spans="1:11" x14ac:dyDescent="0.25">
      <c r="A54" s="2">
        <v>240</v>
      </c>
      <c r="B54" s="10">
        <v>3</v>
      </c>
      <c r="C54" s="9">
        <f t="shared" si="0"/>
        <v>0.25</v>
      </c>
      <c r="D54" s="9">
        <v>4</v>
      </c>
      <c r="E54" s="9">
        <f t="shared" si="1"/>
        <v>0</v>
      </c>
      <c r="F54" s="10">
        <v>10</v>
      </c>
      <c r="G54" s="9">
        <f t="shared" si="2"/>
        <v>0.25</v>
      </c>
      <c r="H54" s="10">
        <v>5</v>
      </c>
      <c r="I54" s="9">
        <f t="shared" si="3"/>
        <v>1</v>
      </c>
      <c r="J54" s="6"/>
      <c r="K54" s="6"/>
    </row>
    <row r="55" spans="1:11" x14ac:dyDescent="0.25">
      <c r="A55" s="2">
        <v>245</v>
      </c>
      <c r="B55" s="10">
        <v>2</v>
      </c>
      <c r="C55" s="9">
        <f t="shared" si="0"/>
        <v>1</v>
      </c>
      <c r="D55" s="9">
        <v>4</v>
      </c>
      <c r="E55" s="9">
        <f t="shared" si="1"/>
        <v>0</v>
      </c>
      <c r="F55" s="10">
        <v>11</v>
      </c>
      <c r="G55" s="9">
        <f t="shared" si="2"/>
        <v>1</v>
      </c>
      <c r="H55" s="10">
        <v>5</v>
      </c>
      <c r="I55" s="9">
        <f t="shared" si="3"/>
        <v>0</v>
      </c>
      <c r="J55" s="6"/>
      <c r="K55" s="6"/>
    </row>
    <row r="56" spans="1:11" x14ac:dyDescent="0.25">
      <c r="A56" s="2">
        <v>250</v>
      </c>
      <c r="B56" s="10">
        <v>1.5</v>
      </c>
      <c r="C56" s="9">
        <f t="shared" si="0"/>
        <v>0.25</v>
      </c>
      <c r="D56" s="9">
        <v>3</v>
      </c>
      <c r="E56" s="9">
        <f t="shared" si="1"/>
        <v>1</v>
      </c>
      <c r="F56" s="10">
        <v>11</v>
      </c>
      <c r="G56" s="9">
        <f t="shared" si="2"/>
        <v>0</v>
      </c>
      <c r="H56" s="10">
        <v>5</v>
      </c>
      <c r="I56" s="9">
        <f t="shared" si="3"/>
        <v>0</v>
      </c>
      <c r="J56" s="6"/>
      <c r="K56" s="6"/>
    </row>
    <row r="57" spans="1:11" x14ac:dyDescent="0.25">
      <c r="A57" s="2">
        <v>255</v>
      </c>
      <c r="B57" s="10">
        <v>1</v>
      </c>
      <c r="C57" s="9">
        <f t="shared" si="0"/>
        <v>0.25</v>
      </c>
      <c r="D57" s="9">
        <v>4</v>
      </c>
      <c r="E57" s="9">
        <f t="shared" si="1"/>
        <v>1</v>
      </c>
      <c r="F57" s="10">
        <v>11</v>
      </c>
      <c r="G57" s="9">
        <f t="shared" si="2"/>
        <v>0</v>
      </c>
      <c r="H57" s="10">
        <v>4</v>
      </c>
      <c r="I57" s="9">
        <f t="shared" si="3"/>
        <v>1</v>
      </c>
      <c r="J57" s="6"/>
      <c r="K57" s="6"/>
    </row>
    <row r="58" spans="1:11" ht="15.75" thickBot="1" x14ac:dyDescent="0.3">
      <c r="A58" s="3">
        <v>260</v>
      </c>
      <c r="B58" s="82">
        <v>2</v>
      </c>
      <c r="C58" s="79">
        <f t="shared" si="0"/>
        <v>1</v>
      </c>
      <c r="D58" s="79">
        <v>4</v>
      </c>
      <c r="E58" s="79">
        <f t="shared" si="1"/>
        <v>0</v>
      </c>
      <c r="F58" s="82">
        <v>11</v>
      </c>
      <c r="G58" s="79">
        <f t="shared" si="2"/>
        <v>0</v>
      </c>
      <c r="H58" s="82">
        <v>5</v>
      </c>
      <c r="I58" s="99">
        <f t="shared" si="3"/>
        <v>1</v>
      </c>
      <c r="J58" s="40"/>
      <c r="K58" s="40"/>
    </row>
    <row r="59" spans="1:11" x14ac:dyDescent="0.25">
      <c r="B59" s="83" t="s">
        <v>37</v>
      </c>
      <c r="C59" s="84">
        <f>SUM(C6:C58)</f>
        <v>73</v>
      </c>
      <c r="D59" s="83" t="s">
        <v>37</v>
      </c>
      <c r="E59" s="84">
        <f>SUM(E6:E58)</f>
        <v>16</v>
      </c>
      <c r="F59" s="83" t="s">
        <v>37</v>
      </c>
      <c r="G59" s="84">
        <f>SUM(G6:G58)</f>
        <v>69.5</v>
      </c>
      <c r="H59" s="83" t="s">
        <v>37</v>
      </c>
      <c r="I59" s="90">
        <f>SUM(I7:I58)</f>
        <v>14.5</v>
      </c>
      <c r="J59" s="8"/>
      <c r="K59" s="8"/>
    </row>
    <row r="60" spans="1:11" x14ac:dyDescent="0.25">
      <c r="B60" s="85" t="s">
        <v>9</v>
      </c>
      <c r="C60" s="86">
        <v>53</v>
      </c>
      <c r="D60" s="85" t="s">
        <v>9</v>
      </c>
      <c r="E60" s="86">
        <v>53</v>
      </c>
      <c r="F60" s="85" t="s">
        <v>9</v>
      </c>
      <c r="G60" s="86">
        <v>53</v>
      </c>
      <c r="H60" s="85" t="s">
        <v>9</v>
      </c>
      <c r="I60" s="91">
        <v>53</v>
      </c>
      <c r="J60" s="8"/>
      <c r="K60" s="8"/>
    </row>
    <row r="61" spans="1:11" ht="15.75" thickBot="1" x14ac:dyDescent="0.3">
      <c r="B61" s="87" t="s">
        <v>10</v>
      </c>
      <c r="C61" s="88">
        <v>5</v>
      </c>
      <c r="D61" s="87" t="s">
        <v>10</v>
      </c>
      <c r="E61" s="88">
        <v>5</v>
      </c>
      <c r="F61" s="87" t="s">
        <v>10</v>
      </c>
      <c r="G61" s="88">
        <v>5</v>
      </c>
      <c r="H61" s="87" t="s">
        <v>10</v>
      </c>
      <c r="I61" s="92">
        <v>5</v>
      </c>
      <c r="J61" s="8"/>
      <c r="K61" s="8"/>
    </row>
    <row r="62" spans="1:11" ht="15.75" thickBot="1" x14ac:dyDescent="0.3">
      <c r="B62" s="18" t="s">
        <v>8</v>
      </c>
      <c r="C62" s="34">
        <f xml:space="preserve"> SQRT(C59/(C60*C61^2))</f>
        <v>0.23472183456730544</v>
      </c>
      <c r="D62" s="18" t="s">
        <v>8</v>
      </c>
      <c r="E62" s="34">
        <f xml:space="preserve"> SQRT(E59/(E60*E61^2))</f>
        <v>0.10988845115895121</v>
      </c>
      <c r="F62" s="18" t="s">
        <v>8</v>
      </c>
      <c r="G62" s="34">
        <f xml:space="preserve"> SQRT(G59/(G60*G61^2))</f>
        <v>0.22902582864969454</v>
      </c>
      <c r="H62" s="18" t="s">
        <v>8</v>
      </c>
      <c r="I62" s="93">
        <f xml:space="preserve"> SQRT(I59/(I60*I61^2))</f>
        <v>0.10461068887267254</v>
      </c>
      <c r="J62" s="8"/>
      <c r="K62" s="8"/>
    </row>
    <row r="63" spans="1:11" ht="15.75" thickBot="1" x14ac:dyDescent="0.3">
      <c r="B63" s="18" t="s">
        <v>11</v>
      </c>
      <c r="C63" s="31">
        <f xml:space="preserve"> 32.69+32.98*LOG10(C62)</f>
        <v>11.930854130667406</v>
      </c>
      <c r="D63" s="18" t="s">
        <v>11</v>
      </c>
      <c r="E63" s="31">
        <f xml:space="preserve"> 32.69+32.98*LOG10(E62)</f>
        <v>1.0605986812772876</v>
      </c>
      <c r="F63" s="18" t="s">
        <v>11</v>
      </c>
      <c r="G63" s="31">
        <f xml:space="preserve"> 32.69+32.98*LOG10(G62)</f>
        <v>11.578989594972068</v>
      </c>
      <c r="H63" s="18" t="s">
        <v>11</v>
      </c>
      <c r="I63" s="94">
        <f xml:space="preserve"> 32.69+32.98*LOG10(I62)</f>
        <v>0.35561852413582073</v>
      </c>
      <c r="J63" s="8"/>
      <c r="K63" s="15"/>
    </row>
    <row r="64" spans="1:11" x14ac:dyDescent="0.25">
      <c r="B64" s="80"/>
      <c r="C64" s="80"/>
      <c r="D64" s="80"/>
      <c r="E64" s="80"/>
      <c r="F64" s="80"/>
      <c r="G64" s="80"/>
      <c r="H64" s="80"/>
      <c r="I64" s="80"/>
      <c r="J64" s="80"/>
      <c r="K64" s="80"/>
    </row>
    <row r="65" spans="1:13" x14ac:dyDescent="0.25">
      <c r="B65" s="13" t="s">
        <v>75</v>
      </c>
      <c r="C65" s="89"/>
      <c r="D65" s="38">
        <f>SUM(C63,E63,G63,I63)/4</f>
        <v>6.2315152327631456</v>
      </c>
      <c r="E65" s="80"/>
      <c r="F65" s="80"/>
      <c r="G65" s="80"/>
      <c r="H65" s="80"/>
      <c r="I65" s="80"/>
      <c r="J65" s="80"/>
      <c r="K65" s="80"/>
    </row>
    <row r="67" spans="1:13" x14ac:dyDescent="0.2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</row>
    <row r="68" spans="1:13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</row>
    <row r="69" spans="1:13" x14ac:dyDescent="0.25">
      <c r="A69" s="41"/>
      <c r="B69" s="42"/>
      <c r="C69" s="43"/>
      <c r="D69" s="44"/>
      <c r="E69" s="43"/>
      <c r="F69" s="42"/>
      <c r="G69" s="42"/>
      <c r="H69" s="44"/>
      <c r="I69" s="43"/>
      <c r="J69" s="40"/>
      <c r="K69" s="40"/>
      <c r="L69" s="40"/>
      <c r="M69" s="40"/>
    </row>
    <row r="70" spans="1:13" x14ac:dyDescent="0.25">
      <c r="A70" s="41"/>
      <c r="B70" s="42"/>
      <c r="C70" s="42"/>
      <c r="D70" s="44"/>
      <c r="E70" s="42"/>
      <c r="F70" s="42"/>
      <c r="G70" s="42"/>
      <c r="H70" s="44"/>
      <c r="I70" s="42"/>
      <c r="J70" s="40"/>
      <c r="K70" s="40"/>
      <c r="L70" s="40"/>
      <c r="M70" s="40"/>
    </row>
    <row r="71" spans="1:13" x14ac:dyDescent="0.25">
      <c r="A71" s="41"/>
      <c r="B71" s="42"/>
      <c r="C71" s="42"/>
      <c r="D71" s="44"/>
      <c r="E71" s="42"/>
      <c r="F71" s="42"/>
      <c r="G71" s="42"/>
      <c r="H71" s="44"/>
      <c r="I71" s="42"/>
      <c r="J71" s="40"/>
      <c r="K71" s="40"/>
      <c r="L71" s="40"/>
      <c r="M71" s="40"/>
    </row>
    <row r="72" spans="1:13" x14ac:dyDescent="0.25">
      <c r="A72" s="41"/>
      <c r="B72" s="42"/>
      <c r="C72" s="42"/>
      <c r="D72" s="44"/>
      <c r="E72" s="42"/>
      <c r="F72" s="42"/>
      <c r="G72" s="42"/>
      <c r="H72" s="44"/>
      <c r="I72" s="42"/>
      <c r="J72" s="40"/>
      <c r="K72" s="40"/>
      <c r="L72" s="40"/>
      <c r="M72" s="40"/>
    </row>
    <row r="73" spans="1:13" x14ac:dyDescent="0.25">
      <c r="A73" s="41"/>
      <c r="B73" s="42"/>
      <c r="C73" s="42"/>
      <c r="D73" s="44"/>
      <c r="E73" s="42"/>
      <c r="F73" s="42"/>
      <c r="G73" s="42"/>
      <c r="H73" s="44"/>
      <c r="I73" s="42"/>
      <c r="J73" s="40"/>
      <c r="K73" s="40"/>
      <c r="L73" s="40"/>
      <c r="M73" s="40"/>
    </row>
    <row r="74" spans="1:13" x14ac:dyDescent="0.25">
      <c r="A74" s="41"/>
      <c r="B74" s="42"/>
      <c r="C74" s="42"/>
      <c r="D74" s="44"/>
      <c r="E74" s="42"/>
      <c r="F74" s="42"/>
      <c r="G74" s="42"/>
      <c r="H74" s="44"/>
      <c r="I74" s="42"/>
      <c r="J74" s="40"/>
      <c r="K74" s="40"/>
      <c r="L74" s="40"/>
      <c r="M74" s="40"/>
    </row>
    <row r="75" spans="1:13" x14ac:dyDescent="0.25">
      <c r="A75" s="41"/>
      <c r="B75" s="42"/>
      <c r="C75" s="42"/>
      <c r="D75" s="44"/>
      <c r="E75" s="42"/>
      <c r="F75" s="42"/>
      <c r="G75" s="42"/>
      <c r="H75" s="44"/>
      <c r="I75" s="42"/>
      <c r="J75" s="40"/>
      <c r="K75" s="40"/>
      <c r="L75" s="40"/>
      <c r="M75" s="40"/>
    </row>
    <row r="76" spans="1:13" x14ac:dyDescent="0.25">
      <c r="A76" s="41"/>
      <c r="B76" s="42"/>
      <c r="C76" s="42"/>
      <c r="D76" s="44"/>
      <c r="E76" s="42"/>
      <c r="F76" s="42"/>
      <c r="G76" s="42"/>
      <c r="H76" s="44"/>
      <c r="I76" s="42"/>
      <c r="J76" s="40"/>
      <c r="K76" s="40"/>
      <c r="L76" s="40"/>
      <c r="M76" s="40"/>
    </row>
    <row r="77" spans="1:13" x14ac:dyDescent="0.25">
      <c r="A77" s="41"/>
      <c r="B77" s="42"/>
      <c r="C77" s="42"/>
      <c r="D77" s="44"/>
      <c r="E77" s="42"/>
      <c r="F77" s="42"/>
      <c r="G77" s="42"/>
      <c r="H77" s="44"/>
      <c r="I77" s="42"/>
      <c r="J77" s="40"/>
      <c r="K77" s="40"/>
      <c r="L77" s="40"/>
      <c r="M77" s="40"/>
    </row>
    <row r="78" spans="1:13" x14ac:dyDescent="0.25">
      <c r="A78" s="41"/>
      <c r="B78" s="42"/>
      <c r="C78" s="42"/>
      <c r="D78" s="44"/>
      <c r="E78" s="42"/>
      <c r="F78" s="42"/>
      <c r="G78" s="42"/>
      <c r="H78" s="44"/>
      <c r="I78" s="42"/>
      <c r="J78" s="40"/>
      <c r="K78" s="40"/>
      <c r="L78" s="40"/>
      <c r="M78" s="40"/>
    </row>
    <row r="79" spans="1:13" x14ac:dyDescent="0.25">
      <c r="A79" s="41"/>
      <c r="B79" s="42"/>
      <c r="C79" s="42"/>
      <c r="D79" s="44"/>
      <c r="E79" s="42"/>
      <c r="F79" s="42"/>
      <c r="G79" s="42"/>
      <c r="H79" s="44"/>
      <c r="I79" s="42"/>
      <c r="J79" s="40"/>
      <c r="K79" s="40"/>
      <c r="L79" s="40"/>
      <c r="M79" s="40"/>
    </row>
    <row r="80" spans="1:13" x14ac:dyDescent="0.25">
      <c r="A80" s="41"/>
      <c r="B80" s="42"/>
      <c r="C80" s="42"/>
      <c r="D80" s="44"/>
      <c r="E80" s="42"/>
      <c r="F80" s="42"/>
      <c r="G80" s="42"/>
      <c r="H80" s="44"/>
      <c r="I80" s="42"/>
      <c r="J80" s="40"/>
      <c r="K80" s="40"/>
      <c r="L80" s="40"/>
      <c r="M80" s="40"/>
    </row>
    <row r="81" spans="1:13" x14ac:dyDescent="0.25">
      <c r="A81" s="41"/>
      <c r="B81" s="42"/>
      <c r="C81" s="42"/>
      <c r="D81" s="44"/>
      <c r="E81" s="42"/>
      <c r="F81" s="42"/>
      <c r="G81" s="42"/>
      <c r="H81" s="44"/>
      <c r="I81" s="42"/>
      <c r="J81" s="40"/>
      <c r="K81" s="40"/>
      <c r="L81" s="40"/>
      <c r="M81" s="40"/>
    </row>
    <row r="82" spans="1:13" x14ac:dyDescent="0.25">
      <c r="A82" s="41"/>
      <c r="B82" s="42"/>
      <c r="C82" s="42"/>
      <c r="D82" s="44"/>
      <c r="E82" s="42"/>
      <c r="F82" s="42"/>
      <c r="G82" s="42"/>
      <c r="H82" s="44"/>
      <c r="I82" s="42"/>
      <c r="J82" s="40"/>
      <c r="K82" s="40"/>
      <c r="L82" s="40"/>
      <c r="M82" s="40"/>
    </row>
    <row r="83" spans="1:13" x14ac:dyDescent="0.25">
      <c r="A83" s="41"/>
      <c r="B83" s="42"/>
      <c r="C83" s="42"/>
      <c r="D83" s="44"/>
      <c r="E83" s="42"/>
      <c r="F83" s="42"/>
      <c r="G83" s="42"/>
      <c r="H83" s="44"/>
      <c r="I83" s="42"/>
      <c r="J83" s="40"/>
      <c r="K83" s="40"/>
      <c r="L83" s="40"/>
      <c r="M83" s="40"/>
    </row>
    <row r="84" spans="1:13" x14ac:dyDescent="0.25">
      <c r="A84" s="41"/>
      <c r="B84" s="42"/>
      <c r="C84" s="42"/>
      <c r="D84" s="44"/>
      <c r="E84" s="42"/>
      <c r="F84" s="42"/>
      <c r="G84" s="42"/>
      <c r="H84" s="44"/>
      <c r="I84" s="42"/>
      <c r="J84" s="40"/>
      <c r="K84" s="40"/>
      <c r="L84" s="40"/>
      <c r="M84" s="40"/>
    </row>
    <row r="85" spans="1:13" x14ac:dyDescent="0.25">
      <c r="A85" s="41"/>
      <c r="B85" s="42"/>
      <c r="C85" s="42"/>
      <c r="D85" s="44"/>
      <c r="E85" s="42"/>
      <c r="F85" s="42"/>
      <c r="G85" s="42"/>
      <c r="H85" s="44"/>
      <c r="I85" s="42"/>
      <c r="J85" s="40"/>
      <c r="K85" s="40"/>
      <c r="L85" s="40"/>
      <c r="M85" s="40"/>
    </row>
    <row r="86" spans="1:13" x14ac:dyDescent="0.25">
      <c r="A86" s="41"/>
      <c r="B86" s="42"/>
      <c r="C86" s="42"/>
      <c r="D86" s="44"/>
      <c r="E86" s="42"/>
      <c r="F86" s="42"/>
      <c r="G86" s="42"/>
      <c r="H86" s="44"/>
      <c r="I86" s="42"/>
      <c r="J86" s="40"/>
      <c r="K86" s="40"/>
      <c r="L86" s="40"/>
      <c r="M86" s="40"/>
    </row>
    <row r="87" spans="1:13" x14ac:dyDescent="0.25">
      <c r="A87" s="41"/>
      <c r="B87" s="42"/>
      <c r="C87" s="42"/>
      <c r="D87" s="44"/>
      <c r="E87" s="42"/>
      <c r="F87" s="42"/>
      <c r="G87" s="42"/>
      <c r="H87" s="44"/>
      <c r="I87" s="42"/>
      <c r="J87" s="40"/>
      <c r="K87" s="40"/>
      <c r="L87" s="40"/>
      <c r="M87" s="40"/>
    </row>
    <row r="88" spans="1:13" x14ac:dyDescent="0.25">
      <c r="A88" s="41"/>
      <c r="B88" s="42"/>
      <c r="C88" s="42"/>
      <c r="D88" s="44"/>
      <c r="E88" s="42"/>
      <c r="F88" s="42"/>
      <c r="G88" s="42"/>
      <c r="H88" s="44"/>
      <c r="I88" s="42"/>
      <c r="J88" s="40"/>
      <c r="K88" s="40"/>
      <c r="L88" s="40"/>
      <c r="M88" s="40"/>
    </row>
    <row r="89" spans="1:13" x14ac:dyDescent="0.25">
      <c r="A89" s="41"/>
      <c r="B89" s="42"/>
      <c r="C89" s="42"/>
      <c r="D89" s="44"/>
      <c r="E89" s="42"/>
      <c r="F89" s="42"/>
      <c r="G89" s="42"/>
      <c r="H89" s="44"/>
      <c r="I89" s="42"/>
      <c r="J89" s="40"/>
      <c r="K89" s="40"/>
      <c r="L89" s="40"/>
      <c r="M89" s="40"/>
    </row>
    <row r="90" spans="1:13" x14ac:dyDescent="0.25">
      <c r="A90" s="41"/>
      <c r="B90" s="42"/>
      <c r="C90" s="42"/>
      <c r="D90" s="44"/>
      <c r="E90" s="42"/>
      <c r="F90" s="42"/>
      <c r="G90" s="42"/>
      <c r="H90" s="44"/>
      <c r="I90" s="42"/>
      <c r="J90" s="40"/>
      <c r="K90" s="40"/>
      <c r="L90" s="40"/>
      <c r="M90" s="40"/>
    </row>
    <row r="91" spans="1:13" x14ac:dyDescent="0.25">
      <c r="A91" s="41"/>
      <c r="B91" s="42"/>
      <c r="C91" s="42"/>
      <c r="D91" s="44"/>
      <c r="E91" s="42"/>
      <c r="F91" s="42"/>
      <c r="G91" s="42"/>
      <c r="H91" s="44"/>
      <c r="I91" s="42"/>
      <c r="J91" s="40"/>
      <c r="K91" s="40"/>
      <c r="L91" s="40"/>
      <c r="M91" s="40"/>
    </row>
    <row r="92" spans="1:13" x14ac:dyDescent="0.25">
      <c r="A92" s="41"/>
      <c r="B92" s="42"/>
      <c r="C92" s="42"/>
      <c r="D92" s="44"/>
      <c r="E92" s="42"/>
      <c r="F92" s="42"/>
      <c r="G92" s="42"/>
      <c r="H92" s="44"/>
      <c r="I92" s="42"/>
      <c r="J92" s="40"/>
      <c r="K92" s="40"/>
      <c r="L92" s="40"/>
      <c r="M92" s="40"/>
    </row>
    <row r="93" spans="1:13" x14ac:dyDescent="0.25">
      <c r="A93" s="41"/>
      <c r="B93" s="42"/>
      <c r="C93" s="42"/>
      <c r="D93" s="44"/>
      <c r="E93" s="42"/>
      <c r="F93" s="42"/>
      <c r="G93" s="42"/>
      <c r="H93" s="44"/>
      <c r="I93" s="42"/>
      <c r="J93" s="40"/>
      <c r="K93" s="40"/>
      <c r="L93" s="40"/>
      <c r="M93" s="40"/>
    </row>
    <row r="94" spans="1:13" x14ac:dyDescent="0.25">
      <c r="A94" s="41"/>
      <c r="B94" s="42"/>
      <c r="C94" s="42"/>
      <c r="D94" s="44"/>
      <c r="E94" s="42"/>
      <c r="F94" s="42"/>
      <c r="G94" s="42"/>
      <c r="H94" s="44"/>
      <c r="I94" s="42"/>
      <c r="J94" s="40"/>
      <c r="K94" s="40"/>
      <c r="L94" s="40"/>
      <c r="M94" s="40"/>
    </row>
    <row r="95" spans="1:13" x14ac:dyDescent="0.25">
      <c r="A95" s="41"/>
      <c r="B95" s="42"/>
      <c r="C95" s="42"/>
      <c r="D95" s="44"/>
      <c r="E95" s="42"/>
      <c r="F95" s="42"/>
      <c r="G95" s="42"/>
      <c r="H95" s="44"/>
      <c r="I95" s="42"/>
      <c r="J95" s="40"/>
      <c r="K95" s="40"/>
      <c r="L95" s="40"/>
      <c r="M95" s="40"/>
    </row>
    <row r="96" spans="1:13" x14ac:dyDescent="0.25">
      <c r="A96" s="41"/>
      <c r="B96" s="42"/>
      <c r="C96" s="42"/>
      <c r="D96" s="44"/>
      <c r="E96" s="42"/>
      <c r="F96" s="42"/>
      <c r="G96" s="42"/>
      <c r="H96" s="44"/>
      <c r="I96" s="42"/>
      <c r="J96" s="40"/>
      <c r="K96" s="40"/>
      <c r="L96" s="40"/>
      <c r="M96" s="40"/>
    </row>
    <row r="97" spans="1:13" x14ac:dyDescent="0.25">
      <c r="A97" s="41"/>
      <c r="B97" s="42"/>
      <c r="C97" s="42"/>
      <c r="D97" s="44"/>
      <c r="E97" s="42"/>
      <c r="F97" s="42"/>
      <c r="G97" s="42"/>
      <c r="H97" s="44"/>
      <c r="I97" s="42"/>
      <c r="J97" s="40"/>
      <c r="K97" s="40"/>
      <c r="L97" s="40"/>
      <c r="M97" s="40"/>
    </row>
    <row r="98" spans="1:13" x14ac:dyDescent="0.25">
      <c r="A98" s="41"/>
      <c r="B98" s="42"/>
      <c r="C98" s="42"/>
      <c r="D98" s="44"/>
      <c r="E98" s="42"/>
      <c r="F98" s="42"/>
      <c r="G98" s="42"/>
      <c r="H98" s="44"/>
      <c r="I98" s="42"/>
      <c r="J98" s="40"/>
      <c r="K98" s="40"/>
      <c r="L98" s="40"/>
      <c r="M98" s="40"/>
    </row>
    <row r="99" spans="1:13" x14ac:dyDescent="0.25">
      <c r="A99" s="41"/>
      <c r="B99" s="42"/>
      <c r="C99" s="42"/>
      <c r="D99" s="44"/>
      <c r="E99" s="42"/>
      <c r="F99" s="42"/>
      <c r="G99" s="42"/>
      <c r="H99" s="44"/>
      <c r="I99" s="42"/>
      <c r="J99" s="40"/>
      <c r="K99" s="40"/>
      <c r="L99" s="40"/>
      <c r="M99" s="40"/>
    </row>
    <row r="100" spans="1:13" x14ac:dyDescent="0.25">
      <c r="A100" s="41"/>
      <c r="B100" s="42"/>
      <c r="C100" s="42"/>
      <c r="D100" s="44"/>
      <c r="E100" s="42"/>
      <c r="F100" s="42"/>
      <c r="G100" s="42"/>
      <c r="H100" s="44"/>
      <c r="I100" s="42"/>
      <c r="J100" s="40"/>
      <c r="K100" s="40"/>
      <c r="L100" s="40"/>
      <c r="M100" s="40"/>
    </row>
    <row r="101" spans="1:13" x14ac:dyDescent="0.25">
      <c r="A101" s="41"/>
      <c r="B101" s="42"/>
      <c r="C101" s="42"/>
      <c r="D101" s="44"/>
      <c r="E101" s="42"/>
      <c r="F101" s="42"/>
      <c r="G101" s="42"/>
      <c r="H101" s="44"/>
      <c r="I101" s="42"/>
      <c r="J101" s="40"/>
      <c r="K101" s="40"/>
      <c r="L101" s="40"/>
      <c r="M101" s="40"/>
    </row>
    <row r="102" spans="1:13" x14ac:dyDescent="0.25">
      <c r="A102" s="41"/>
      <c r="B102" s="42"/>
      <c r="C102" s="42"/>
      <c r="D102" s="44"/>
      <c r="E102" s="42"/>
      <c r="F102" s="42"/>
      <c r="G102" s="42"/>
      <c r="H102" s="44"/>
      <c r="I102" s="42"/>
      <c r="J102" s="40"/>
      <c r="K102" s="40"/>
      <c r="L102" s="40"/>
      <c r="M102" s="40"/>
    </row>
    <row r="103" spans="1:13" x14ac:dyDescent="0.25">
      <c r="A103" s="41"/>
      <c r="B103" s="42"/>
      <c r="C103" s="42"/>
      <c r="D103" s="44"/>
      <c r="E103" s="42"/>
      <c r="F103" s="42"/>
      <c r="G103" s="42"/>
      <c r="H103" s="44"/>
      <c r="I103" s="42"/>
      <c r="J103" s="40"/>
      <c r="K103" s="40"/>
      <c r="L103" s="40"/>
      <c r="M103" s="40"/>
    </row>
    <row r="104" spans="1:13" x14ac:dyDescent="0.25">
      <c r="A104" s="41"/>
      <c r="B104" s="42"/>
      <c r="C104" s="42"/>
      <c r="D104" s="44"/>
      <c r="E104" s="42"/>
      <c r="F104" s="42"/>
      <c r="G104" s="42"/>
      <c r="H104" s="44"/>
      <c r="I104" s="42"/>
      <c r="J104" s="40"/>
      <c r="K104" s="40"/>
      <c r="L104" s="40"/>
      <c r="M104" s="40"/>
    </row>
    <row r="105" spans="1:13" x14ac:dyDescent="0.25">
      <c r="A105" s="41"/>
      <c r="B105" s="42"/>
      <c r="C105" s="42"/>
      <c r="D105" s="44"/>
      <c r="E105" s="42"/>
      <c r="F105" s="42"/>
      <c r="G105" s="42"/>
      <c r="H105" s="44"/>
      <c r="I105" s="42"/>
      <c r="J105" s="40"/>
      <c r="K105" s="40"/>
      <c r="L105" s="40"/>
      <c r="M105" s="40"/>
    </row>
    <row r="106" spans="1:13" x14ac:dyDescent="0.25">
      <c r="A106" s="41"/>
      <c r="B106" s="42"/>
      <c r="C106" s="42"/>
      <c r="D106" s="44"/>
      <c r="E106" s="42"/>
      <c r="F106" s="42"/>
      <c r="G106" s="42"/>
      <c r="H106" s="44"/>
      <c r="I106" s="42"/>
      <c r="J106" s="40"/>
      <c r="K106" s="40"/>
      <c r="L106" s="40"/>
      <c r="M106" s="40"/>
    </row>
    <row r="107" spans="1:13" x14ac:dyDescent="0.25">
      <c r="A107" s="41"/>
      <c r="B107" s="42"/>
      <c r="C107" s="42"/>
      <c r="D107" s="44"/>
      <c r="E107" s="42"/>
      <c r="F107" s="42"/>
      <c r="G107" s="42"/>
      <c r="H107" s="44"/>
      <c r="I107" s="42"/>
      <c r="J107" s="40"/>
      <c r="K107" s="40"/>
      <c r="L107" s="40"/>
      <c r="M107" s="40"/>
    </row>
    <row r="108" spans="1:13" x14ac:dyDescent="0.25">
      <c r="A108" s="41"/>
      <c r="B108" s="42"/>
      <c r="C108" s="42"/>
      <c r="D108" s="44"/>
      <c r="E108" s="42"/>
      <c r="F108" s="42"/>
      <c r="G108" s="42"/>
      <c r="H108" s="44"/>
      <c r="I108" s="42"/>
      <c r="J108" s="40"/>
      <c r="K108" s="40"/>
      <c r="L108" s="40"/>
      <c r="M108" s="40"/>
    </row>
    <row r="109" spans="1:13" x14ac:dyDescent="0.25">
      <c r="A109" s="41"/>
      <c r="B109" s="42"/>
      <c r="C109" s="42"/>
      <c r="D109" s="44"/>
      <c r="E109" s="42"/>
      <c r="F109" s="42"/>
      <c r="G109" s="42"/>
      <c r="H109" s="44"/>
      <c r="I109" s="42"/>
      <c r="J109" s="40"/>
      <c r="K109" s="40"/>
      <c r="L109" s="40"/>
      <c r="M109" s="40"/>
    </row>
    <row r="110" spans="1:13" x14ac:dyDescent="0.25">
      <c r="A110" s="41"/>
      <c r="B110" s="42"/>
      <c r="C110" s="42"/>
      <c r="D110" s="44"/>
      <c r="E110" s="42"/>
      <c r="F110" s="42"/>
      <c r="G110" s="42"/>
      <c r="H110" s="44"/>
      <c r="I110" s="42"/>
      <c r="J110" s="40"/>
      <c r="K110" s="40"/>
      <c r="L110" s="40"/>
      <c r="M110" s="40"/>
    </row>
    <row r="111" spans="1:13" x14ac:dyDescent="0.25">
      <c r="A111" s="41"/>
      <c r="B111" s="42"/>
      <c r="C111" s="42"/>
      <c r="D111" s="44"/>
      <c r="E111" s="42"/>
      <c r="F111" s="42"/>
      <c r="G111" s="42"/>
      <c r="H111" s="44"/>
      <c r="I111" s="42"/>
      <c r="J111" s="40"/>
      <c r="K111" s="40"/>
      <c r="L111" s="40"/>
      <c r="M111" s="40"/>
    </row>
    <row r="112" spans="1:13" x14ac:dyDescent="0.25">
      <c r="A112" s="41"/>
      <c r="B112" s="42"/>
      <c r="C112" s="42"/>
      <c r="D112" s="44"/>
      <c r="E112" s="42"/>
      <c r="F112" s="42"/>
      <c r="G112" s="42"/>
      <c r="H112" s="44"/>
      <c r="I112" s="42"/>
      <c r="J112" s="40"/>
      <c r="K112" s="40"/>
      <c r="L112" s="40"/>
      <c r="M112" s="40"/>
    </row>
    <row r="113" spans="1:13" x14ac:dyDescent="0.25">
      <c r="A113" s="41"/>
      <c r="B113" s="42"/>
      <c r="C113" s="42"/>
      <c r="D113" s="44"/>
      <c r="E113" s="42"/>
      <c r="F113" s="42"/>
      <c r="G113" s="42"/>
      <c r="H113" s="44"/>
      <c r="I113" s="42"/>
      <c r="J113" s="40"/>
      <c r="K113" s="40"/>
      <c r="L113" s="40"/>
      <c r="M113" s="40"/>
    </row>
    <row r="114" spans="1:13" x14ac:dyDescent="0.25">
      <c r="A114" s="41"/>
      <c r="B114" s="42"/>
      <c r="C114" s="42"/>
      <c r="D114" s="44"/>
      <c r="E114" s="42"/>
      <c r="F114" s="42"/>
      <c r="G114" s="42"/>
      <c r="H114" s="44"/>
      <c r="I114" s="42"/>
      <c r="J114" s="40"/>
      <c r="K114" s="40"/>
      <c r="L114" s="40"/>
      <c r="M114" s="40"/>
    </row>
    <row r="115" spans="1:13" x14ac:dyDescent="0.25">
      <c r="A115" s="41"/>
      <c r="B115" s="42"/>
      <c r="C115" s="42"/>
      <c r="D115" s="44"/>
      <c r="E115" s="42"/>
      <c r="F115" s="42"/>
      <c r="G115" s="42"/>
      <c r="H115" s="44"/>
      <c r="I115" s="42"/>
      <c r="J115" s="40"/>
      <c r="K115" s="40"/>
      <c r="L115" s="40"/>
      <c r="M115" s="40"/>
    </row>
    <row r="116" spans="1:13" x14ac:dyDescent="0.25">
      <c r="A116" s="41"/>
      <c r="B116" s="42"/>
      <c r="C116" s="42"/>
      <c r="D116" s="44"/>
      <c r="E116" s="42"/>
      <c r="F116" s="42"/>
      <c r="G116" s="42"/>
      <c r="H116" s="44"/>
      <c r="I116" s="42"/>
      <c r="J116" s="40"/>
      <c r="K116" s="40"/>
      <c r="L116" s="40"/>
      <c r="M116" s="40"/>
    </row>
    <row r="117" spans="1:13" x14ac:dyDescent="0.25">
      <c r="A117" s="41"/>
      <c r="B117" s="42"/>
      <c r="C117" s="42"/>
      <c r="D117" s="44"/>
      <c r="E117" s="42"/>
      <c r="F117" s="42"/>
      <c r="G117" s="42"/>
      <c r="H117" s="44"/>
      <c r="I117" s="42"/>
      <c r="J117" s="40"/>
      <c r="K117" s="40"/>
      <c r="L117" s="40"/>
      <c r="M117" s="40"/>
    </row>
    <row r="118" spans="1:13" x14ac:dyDescent="0.25">
      <c r="A118" s="41"/>
      <c r="B118" s="42"/>
      <c r="C118" s="42"/>
      <c r="D118" s="44"/>
      <c r="E118" s="42"/>
      <c r="F118" s="42"/>
      <c r="G118" s="42"/>
      <c r="H118" s="44"/>
      <c r="I118" s="42"/>
      <c r="J118" s="40"/>
      <c r="K118" s="40"/>
      <c r="L118" s="40"/>
      <c r="M118" s="40"/>
    </row>
    <row r="119" spans="1:13" x14ac:dyDescent="0.25">
      <c r="A119" s="41"/>
      <c r="B119" s="42"/>
      <c r="C119" s="42"/>
      <c r="D119" s="44"/>
      <c r="E119" s="42"/>
      <c r="F119" s="42"/>
      <c r="G119" s="42"/>
      <c r="H119" s="44"/>
      <c r="I119" s="42"/>
      <c r="J119" s="40"/>
      <c r="K119" s="40"/>
      <c r="L119" s="40"/>
      <c r="M119" s="40"/>
    </row>
    <row r="120" spans="1:13" x14ac:dyDescent="0.25">
      <c r="A120" s="41"/>
      <c r="B120" s="42"/>
      <c r="C120" s="42"/>
      <c r="D120" s="44"/>
      <c r="E120" s="42"/>
      <c r="F120" s="42"/>
      <c r="G120" s="42"/>
      <c r="H120" s="44"/>
      <c r="I120" s="42"/>
      <c r="J120" s="40"/>
      <c r="K120" s="40"/>
      <c r="L120" s="40"/>
      <c r="M120" s="40"/>
    </row>
    <row r="121" spans="1:13" x14ac:dyDescent="0.25">
      <c r="A121" s="41"/>
      <c r="B121" s="42"/>
      <c r="C121" s="42"/>
      <c r="D121" s="44"/>
      <c r="E121" s="42"/>
      <c r="F121" s="42"/>
      <c r="G121" s="42"/>
      <c r="H121" s="44"/>
      <c r="I121" s="42"/>
      <c r="J121" s="40"/>
      <c r="K121" s="40"/>
      <c r="L121" s="40"/>
      <c r="M121" s="40"/>
    </row>
    <row r="122" spans="1:13" x14ac:dyDescent="0.25">
      <c r="A122" s="40"/>
      <c r="B122" s="39"/>
      <c r="C122" s="39"/>
      <c r="D122" s="39"/>
      <c r="E122" s="39"/>
      <c r="F122" s="39"/>
      <c r="G122" s="39"/>
      <c r="H122" s="39"/>
      <c r="I122" s="39"/>
      <c r="J122" s="40"/>
      <c r="K122" s="40"/>
      <c r="L122" s="40"/>
      <c r="M122" s="40"/>
    </row>
    <row r="123" spans="1:13" x14ac:dyDescent="0.25">
      <c r="A123" s="40"/>
      <c r="B123" s="39"/>
      <c r="C123" s="39"/>
      <c r="D123" s="39"/>
      <c r="E123" s="39"/>
      <c r="F123" s="39"/>
      <c r="G123" s="39"/>
      <c r="H123" s="39"/>
      <c r="I123" s="39"/>
      <c r="J123" s="40"/>
      <c r="K123" s="40"/>
      <c r="L123" s="40"/>
      <c r="M123" s="40"/>
    </row>
    <row r="124" spans="1:13" x14ac:dyDescent="0.25">
      <c r="A124" s="40"/>
      <c r="B124" s="39"/>
      <c r="C124" s="39"/>
      <c r="D124" s="39"/>
      <c r="E124" s="39"/>
      <c r="F124" s="39"/>
      <c r="G124" s="39"/>
      <c r="H124" s="39"/>
      <c r="I124" s="39"/>
      <c r="J124" s="40"/>
      <c r="K124" s="40"/>
      <c r="L124" s="40"/>
      <c r="M124" s="40"/>
    </row>
    <row r="125" spans="1:13" x14ac:dyDescent="0.25">
      <c r="A125" s="40"/>
      <c r="B125" s="39"/>
      <c r="C125" s="39"/>
      <c r="D125" s="39"/>
      <c r="E125" s="39"/>
      <c r="F125" s="39"/>
      <c r="G125" s="39"/>
      <c r="H125" s="39"/>
      <c r="I125" s="39"/>
      <c r="J125" s="40"/>
      <c r="K125" s="40"/>
      <c r="L125" s="40"/>
      <c r="M125" s="40"/>
    </row>
    <row r="126" spans="1:13" x14ac:dyDescent="0.25">
      <c r="A126" s="40"/>
      <c r="B126" s="39"/>
      <c r="C126" s="15"/>
      <c r="D126" s="39"/>
      <c r="E126" s="15"/>
      <c r="F126" s="39"/>
      <c r="G126" s="15"/>
      <c r="H126" s="39"/>
      <c r="I126" s="15"/>
      <c r="J126" s="40"/>
      <c r="K126" s="40"/>
      <c r="L126" s="40"/>
      <c r="M126" s="40"/>
    </row>
    <row r="127" spans="1:13" x14ac:dyDescent="0.2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</row>
    <row r="128" spans="1:13" x14ac:dyDescent="0.25">
      <c r="A128" s="40"/>
      <c r="B128" s="13"/>
      <c r="C128" s="45"/>
      <c r="D128" s="46"/>
      <c r="E128" s="40"/>
      <c r="F128" s="40"/>
      <c r="G128" s="40"/>
      <c r="H128" s="40"/>
      <c r="I128" s="40"/>
      <c r="J128" s="40"/>
      <c r="K128" s="40"/>
      <c r="L128" s="40"/>
      <c r="M128" s="40"/>
    </row>
    <row r="129" spans="1:13" x14ac:dyDescent="0.2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</row>
    <row r="130" spans="1:13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</row>
    <row r="131" spans="1:13" x14ac:dyDescent="0.2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</row>
    <row r="132" spans="1:13" x14ac:dyDescent="0.2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</row>
    <row r="133" spans="1:13" x14ac:dyDescent="0.25">
      <c r="A133" s="41"/>
      <c r="B133" s="42"/>
      <c r="C133" s="43"/>
      <c r="D133" s="44"/>
      <c r="E133" s="43"/>
      <c r="F133" s="42"/>
      <c r="G133" s="42"/>
      <c r="H133" s="44"/>
      <c r="I133" s="43"/>
      <c r="J133" s="40"/>
      <c r="K133" s="40"/>
      <c r="L133" s="40"/>
      <c r="M133" s="40"/>
    </row>
    <row r="134" spans="1:13" x14ac:dyDescent="0.25">
      <c r="A134" s="41"/>
      <c r="B134" s="42"/>
      <c r="C134" s="42"/>
      <c r="D134" s="42"/>
      <c r="E134" s="42"/>
      <c r="F134" s="42"/>
      <c r="G134" s="42"/>
      <c r="H134" s="42"/>
      <c r="I134" s="42"/>
      <c r="J134" s="40"/>
      <c r="K134" s="40"/>
      <c r="L134" s="40"/>
      <c r="M134" s="40"/>
    </row>
    <row r="135" spans="1:13" x14ac:dyDescent="0.25">
      <c r="A135" s="41"/>
      <c r="B135" s="42"/>
      <c r="C135" s="42"/>
      <c r="D135" s="42"/>
      <c r="E135" s="42"/>
      <c r="F135" s="42"/>
      <c r="G135" s="42"/>
      <c r="H135" s="42"/>
      <c r="I135" s="42"/>
      <c r="J135" s="40"/>
      <c r="K135" s="40"/>
      <c r="L135" s="40"/>
      <c r="M135" s="40"/>
    </row>
    <row r="136" spans="1:13" x14ac:dyDescent="0.25">
      <c r="A136" s="41"/>
      <c r="B136" s="42"/>
      <c r="C136" s="42"/>
      <c r="D136" s="42"/>
      <c r="E136" s="42"/>
      <c r="F136" s="42"/>
      <c r="G136" s="42"/>
      <c r="H136" s="42"/>
      <c r="I136" s="42"/>
      <c r="J136" s="40"/>
      <c r="K136" s="40"/>
      <c r="L136" s="40"/>
      <c r="M136" s="40"/>
    </row>
    <row r="137" spans="1:13" x14ac:dyDescent="0.25">
      <c r="A137" s="41"/>
      <c r="B137" s="42"/>
      <c r="C137" s="42"/>
      <c r="D137" s="42"/>
      <c r="E137" s="42"/>
      <c r="F137" s="42"/>
      <c r="G137" s="42"/>
      <c r="H137" s="42"/>
      <c r="I137" s="42"/>
      <c r="J137" s="40"/>
      <c r="K137" s="40"/>
      <c r="L137" s="40"/>
      <c r="M137" s="40"/>
    </row>
    <row r="138" spans="1:13" x14ac:dyDescent="0.25">
      <c r="A138" s="41"/>
      <c r="B138" s="42"/>
      <c r="C138" s="42"/>
      <c r="D138" s="42"/>
      <c r="E138" s="42"/>
      <c r="F138" s="42"/>
      <c r="G138" s="42"/>
      <c r="H138" s="42"/>
      <c r="I138" s="42"/>
      <c r="J138" s="40"/>
      <c r="K138" s="40"/>
      <c r="L138" s="40"/>
      <c r="M138" s="40"/>
    </row>
    <row r="139" spans="1:13" x14ac:dyDescent="0.25">
      <c r="A139" s="41"/>
      <c r="B139" s="42"/>
      <c r="C139" s="42"/>
      <c r="D139" s="42"/>
      <c r="E139" s="42"/>
      <c r="F139" s="42"/>
      <c r="G139" s="42"/>
      <c r="H139" s="42"/>
      <c r="I139" s="42"/>
      <c r="J139" s="40"/>
      <c r="K139" s="40"/>
      <c r="L139" s="40"/>
      <c r="M139" s="40"/>
    </row>
    <row r="140" spans="1:13" x14ac:dyDescent="0.25">
      <c r="A140" s="41"/>
      <c r="B140" s="42"/>
      <c r="C140" s="42"/>
      <c r="D140" s="42"/>
      <c r="E140" s="42"/>
      <c r="F140" s="42"/>
      <c r="G140" s="42"/>
      <c r="H140" s="42"/>
      <c r="I140" s="42"/>
      <c r="J140" s="40"/>
      <c r="K140" s="40"/>
      <c r="L140" s="40"/>
      <c r="M140" s="40"/>
    </row>
    <row r="141" spans="1:13" x14ac:dyDescent="0.25">
      <c r="A141" s="41"/>
      <c r="B141" s="42"/>
      <c r="C141" s="42"/>
      <c r="D141" s="42"/>
      <c r="E141" s="42"/>
      <c r="F141" s="42"/>
      <c r="G141" s="42"/>
      <c r="H141" s="42"/>
      <c r="I141" s="42"/>
      <c r="J141" s="40"/>
      <c r="K141" s="40"/>
      <c r="L141" s="40"/>
      <c r="M141" s="40"/>
    </row>
    <row r="142" spans="1:13" x14ac:dyDescent="0.25">
      <c r="A142" s="41"/>
      <c r="B142" s="42"/>
      <c r="C142" s="42"/>
      <c r="D142" s="42"/>
      <c r="E142" s="42"/>
      <c r="F142" s="42"/>
      <c r="G142" s="42"/>
      <c r="H142" s="42"/>
      <c r="I142" s="42"/>
      <c r="J142" s="40"/>
      <c r="K142" s="40"/>
      <c r="L142" s="40"/>
      <c r="M142" s="40"/>
    </row>
    <row r="143" spans="1:13" x14ac:dyDescent="0.25">
      <c r="A143" s="41"/>
      <c r="B143" s="42"/>
      <c r="C143" s="42"/>
      <c r="D143" s="42"/>
      <c r="E143" s="42"/>
      <c r="F143" s="42"/>
      <c r="G143" s="42"/>
      <c r="H143" s="42"/>
      <c r="I143" s="42"/>
      <c r="J143" s="40"/>
      <c r="K143" s="40"/>
      <c r="L143" s="40"/>
      <c r="M143" s="40"/>
    </row>
    <row r="144" spans="1:13" x14ac:dyDescent="0.25">
      <c r="A144" s="41"/>
      <c r="B144" s="42"/>
      <c r="C144" s="42"/>
      <c r="D144" s="42"/>
      <c r="E144" s="42"/>
      <c r="F144" s="42"/>
      <c r="G144" s="42"/>
      <c r="H144" s="42"/>
      <c r="I144" s="42"/>
      <c r="J144" s="40"/>
      <c r="K144" s="40"/>
      <c r="L144" s="40"/>
      <c r="M144" s="40"/>
    </row>
    <row r="145" spans="1:13" x14ac:dyDescent="0.25">
      <c r="A145" s="41"/>
      <c r="B145" s="42"/>
      <c r="C145" s="42"/>
      <c r="D145" s="42"/>
      <c r="E145" s="42"/>
      <c r="F145" s="42"/>
      <c r="G145" s="42"/>
      <c r="H145" s="42"/>
      <c r="I145" s="42"/>
      <c r="J145" s="40"/>
      <c r="K145" s="40"/>
      <c r="L145" s="40"/>
      <c r="M145" s="40"/>
    </row>
    <row r="146" spans="1:13" x14ac:dyDescent="0.25">
      <c r="A146" s="41"/>
      <c r="B146" s="42"/>
      <c r="C146" s="42"/>
      <c r="D146" s="42"/>
      <c r="E146" s="42"/>
      <c r="F146" s="42"/>
      <c r="G146" s="42"/>
      <c r="H146" s="42"/>
      <c r="I146" s="42"/>
      <c r="J146" s="40"/>
      <c r="K146" s="40"/>
      <c r="L146" s="40"/>
      <c r="M146" s="40"/>
    </row>
    <row r="147" spans="1:13" x14ac:dyDescent="0.25">
      <c r="A147" s="41"/>
      <c r="B147" s="42"/>
      <c r="C147" s="42"/>
      <c r="D147" s="42"/>
      <c r="E147" s="42"/>
      <c r="F147" s="42"/>
      <c r="G147" s="42"/>
      <c r="H147" s="42"/>
      <c r="I147" s="42"/>
      <c r="J147" s="40"/>
      <c r="K147" s="40"/>
      <c r="L147" s="40"/>
      <c r="M147" s="40"/>
    </row>
    <row r="148" spans="1:13" x14ac:dyDescent="0.25">
      <c r="A148" s="41"/>
      <c r="B148" s="42"/>
      <c r="C148" s="42"/>
      <c r="D148" s="42"/>
      <c r="E148" s="42"/>
      <c r="F148" s="42"/>
      <c r="G148" s="42"/>
      <c r="H148" s="42"/>
      <c r="I148" s="42"/>
      <c r="J148" s="40"/>
      <c r="K148" s="40"/>
      <c r="L148" s="40"/>
      <c r="M148" s="40"/>
    </row>
    <row r="149" spans="1:13" x14ac:dyDescent="0.25">
      <c r="A149" s="41"/>
      <c r="B149" s="42"/>
      <c r="C149" s="42"/>
      <c r="D149" s="42"/>
      <c r="E149" s="42"/>
      <c r="F149" s="42"/>
      <c r="G149" s="42"/>
      <c r="H149" s="42"/>
      <c r="I149" s="42"/>
      <c r="J149" s="40"/>
      <c r="K149" s="40"/>
      <c r="L149" s="40"/>
      <c r="M149" s="40"/>
    </row>
    <row r="150" spans="1:13" x14ac:dyDescent="0.25">
      <c r="A150" s="41"/>
      <c r="B150" s="42"/>
      <c r="C150" s="42"/>
      <c r="D150" s="42"/>
      <c r="E150" s="42"/>
      <c r="F150" s="42"/>
      <c r="G150" s="42"/>
      <c r="H150" s="42"/>
      <c r="I150" s="42"/>
      <c r="J150" s="40"/>
      <c r="K150" s="40"/>
      <c r="L150" s="40"/>
      <c r="M150" s="40"/>
    </row>
    <row r="151" spans="1:13" x14ac:dyDescent="0.25">
      <c r="A151" s="41"/>
      <c r="B151" s="42"/>
      <c r="C151" s="42"/>
      <c r="D151" s="42"/>
      <c r="E151" s="42"/>
      <c r="F151" s="42"/>
      <c r="G151" s="42"/>
      <c r="H151" s="42"/>
      <c r="I151" s="42"/>
      <c r="J151" s="40"/>
      <c r="K151" s="40"/>
      <c r="L151" s="40"/>
      <c r="M151" s="40"/>
    </row>
    <row r="152" spans="1:13" x14ac:dyDescent="0.25">
      <c r="A152" s="41"/>
      <c r="B152" s="42"/>
      <c r="C152" s="42"/>
      <c r="D152" s="42"/>
      <c r="E152" s="42"/>
      <c r="F152" s="42"/>
      <c r="G152" s="42"/>
      <c r="H152" s="42"/>
      <c r="I152" s="42"/>
      <c r="J152" s="40"/>
      <c r="K152" s="40"/>
      <c r="L152" s="40"/>
      <c r="M152" s="40"/>
    </row>
    <row r="153" spans="1:13" x14ac:dyDescent="0.25">
      <c r="A153" s="41"/>
      <c r="B153" s="42"/>
      <c r="C153" s="42"/>
      <c r="D153" s="42"/>
      <c r="E153" s="42"/>
      <c r="F153" s="42"/>
      <c r="G153" s="42"/>
      <c r="H153" s="42"/>
      <c r="I153" s="42"/>
      <c r="J153" s="40"/>
      <c r="K153" s="40"/>
      <c r="L153" s="40"/>
      <c r="M153" s="40"/>
    </row>
    <row r="154" spans="1:13" x14ac:dyDescent="0.25">
      <c r="A154" s="41"/>
      <c r="B154" s="42"/>
      <c r="C154" s="42"/>
      <c r="D154" s="42"/>
      <c r="E154" s="42"/>
      <c r="F154" s="42"/>
      <c r="G154" s="42"/>
      <c r="H154" s="42"/>
      <c r="I154" s="42"/>
      <c r="J154" s="40"/>
      <c r="K154" s="40"/>
      <c r="L154" s="40"/>
      <c r="M154" s="40"/>
    </row>
    <row r="155" spans="1:13" x14ac:dyDescent="0.25">
      <c r="A155" s="41"/>
      <c r="B155" s="42"/>
      <c r="C155" s="42"/>
      <c r="D155" s="42"/>
      <c r="E155" s="42"/>
      <c r="F155" s="42"/>
      <c r="G155" s="42"/>
      <c r="H155" s="42"/>
      <c r="I155" s="42"/>
      <c r="J155" s="40"/>
      <c r="K155" s="40"/>
      <c r="L155" s="40"/>
      <c r="M155" s="40"/>
    </row>
    <row r="156" spans="1:13" x14ac:dyDescent="0.25">
      <c r="A156" s="41"/>
      <c r="B156" s="42"/>
      <c r="C156" s="42"/>
      <c r="D156" s="42"/>
      <c r="E156" s="42"/>
      <c r="F156" s="42"/>
      <c r="G156" s="42"/>
      <c r="H156" s="42"/>
      <c r="I156" s="42"/>
      <c r="J156" s="40"/>
      <c r="K156" s="40"/>
      <c r="L156" s="40"/>
      <c r="M156" s="40"/>
    </row>
    <row r="157" spans="1:13" x14ac:dyDescent="0.25">
      <c r="A157" s="41"/>
      <c r="B157" s="42"/>
      <c r="C157" s="42"/>
      <c r="D157" s="42"/>
      <c r="E157" s="42"/>
      <c r="F157" s="42"/>
      <c r="G157" s="42"/>
      <c r="H157" s="42"/>
      <c r="I157" s="42"/>
      <c r="J157" s="40"/>
      <c r="K157" s="40"/>
      <c r="L157" s="40"/>
      <c r="M157" s="40"/>
    </row>
    <row r="158" spans="1:13" x14ac:dyDescent="0.25">
      <c r="A158" s="41"/>
      <c r="B158" s="42"/>
      <c r="C158" s="42"/>
      <c r="D158" s="42"/>
      <c r="E158" s="42"/>
      <c r="F158" s="42"/>
      <c r="G158" s="42"/>
      <c r="H158" s="42"/>
      <c r="I158" s="42"/>
      <c r="J158" s="40"/>
      <c r="K158" s="40"/>
      <c r="L158" s="40"/>
      <c r="M158" s="40"/>
    </row>
    <row r="159" spans="1:13" x14ac:dyDescent="0.25">
      <c r="A159" s="41"/>
      <c r="B159" s="42"/>
      <c r="C159" s="42"/>
      <c r="D159" s="42"/>
      <c r="E159" s="42"/>
      <c r="F159" s="42"/>
      <c r="G159" s="42"/>
      <c r="H159" s="42"/>
      <c r="I159" s="42"/>
      <c r="J159" s="40"/>
      <c r="K159" s="40"/>
      <c r="L159" s="40"/>
      <c r="M159" s="40"/>
    </row>
    <row r="160" spans="1:13" x14ac:dyDescent="0.25">
      <c r="A160" s="41"/>
      <c r="B160" s="42"/>
      <c r="C160" s="42"/>
      <c r="D160" s="42"/>
      <c r="E160" s="42"/>
      <c r="F160" s="42"/>
      <c r="G160" s="42"/>
      <c r="H160" s="42"/>
      <c r="I160" s="42"/>
      <c r="J160" s="40"/>
      <c r="K160" s="40"/>
      <c r="L160" s="40"/>
      <c r="M160" s="40"/>
    </row>
    <row r="161" spans="1:13" x14ac:dyDescent="0.25">
      <c r="A161" s="41"/>
      <c r="B161" s="42"/>
      <c r="C161" s="42"/>
      <c r="D161" s="42"/>
      <c r="E161" s="42"/>
      <c r="F161" s="42"/>
      <c r="G161" s="42"/>
      <c r="H161" s="42"/>
      <c r="I161" s="42"/>
      <c r="J161" s="40"/>
      <c r="K161" s="40"/>
      <c r="L161" s="40"/>
      <c r="M161" s="40"/>
    </row>
    <row r="162" spans="1:13" x14ac:dyDescent="0.25">
      <c r="A162" s="41"/>
      <c r="B162" s="42"/>
      <c r="C162" s="42"/>
      <c r="D162" s="42"/>
      <c r="E162" s="42"/>
      <c r="F162" s="42"/>
      <c r="G162" s="42"/>
      <c r="H162" s="42"/>
      <c r="I162" s="42"/>
      <c r="J162" s="40"/>
      <c r="K162" s="40"/>
      <c r="L162" s="40"/>
      <c r="M162" s="40"/>
    </row>
    <row r="163" spans="1:13" x14ac:dyDescent="0.25">
      <c r="A163" s="41"/>
      <c r="B163" s="42"/>
      <c r="C163" s="42"/>
      <c r="D163" s="42"/>
      <c r="E163" s="42"/>
      <c r="F163" s="42"/>
      <c r="G163" s="42"/>
      <c r="H163" s="42"/>
      <c r="I163" s="42"/>
      <c r="J163" s="40"/>
      <c r="K163" s="40"/>
      <c r="L163" s="40"/>
      <c r="M163" s="40"/>
    </row>
    <row r="164" spans="1:13" x14ac:dyDescent="0.25">
      <c r="A164" s="41"/>
      <c r="B164" s="42"/>
      <c r="C164" s="42"/>
      <c r="D164" s="42"/>
      <c r="E164" s="42"/>
      <c r="F164" s="42"/>
      <c r="G164" s="42"/>
      <c r="H164" s="42"/>
      <c r="I164" s="42"/>
      <c r="J164" s="40"/>
      <c r="K164" s="40"/>
      <c r="L164" s="40"/>
      <c r="M164" s="40"/>
    </row>
    <row r="165" spans="1:13" x14ac:dyDescent="0.25">
      <c r="A165" s="41"/>
      <c r="B165" s="42"/>
      <c r="C165" s="42"/>
      <c r="D165" s="42"/>
      <c r="E165" s="42"/>
      <c r="F165" s="42"/>
      <c r="G165" s="42"/>
      <c r="H165" s="42"/>
      <c r="I165" s="42"/>
      <c r="J165" s="40"/>
      <c r="K165" s="40"/>
      <c r="L165" s="40"/>
      <c r="M165" s="40"/>
    </row>
    <row r="166" spans="1:13" x14ac:dyDescent="0.25">
      <c r="A166" s="41"/>
      <c r="B166" s="42"/>
      <c r="C166" s="42"/>
      <c r="D166" s="42"/>
      <c r="E166" s="42"/>
      <c r="F166" s="42"/>
      <c r="G166" s="42"/>
      <c r="H166" s="42"/>
      <c r="I166" s="42"/>
      <c r="J166" s="40"/>
      <c r="K166" s="40"/>
      <c r="L166" s="40"/>
      <c r="M166" s="40"/>
    </row>
    <row r="167" spans="1:13" x14ac:dyDescent="0.25">
      <c r="A167" s="41"/>
      <c r="B167" s="42"/>
      <c r="C167" s="42"/>
      <c r="D167" s="42"/>
      <c r="E167" s="42"/>
      <c r="F167" s="42"/>
      <c r="G167" s="42"/>
      <c r="H167" s="42"/>
      <c r="I167" s="42"/>
      <c r="J167" s="40"/>
      <c r="K167" s="40"/>
      <c r="L167" s="40"/>
      <c r="M167" s="40"/>
    </row>
    <row r="168" spans="1:13" x14ac:dyDescent="0.25">
      <c r="A168" s="41"/>
      <c r="B168" s="42"/>
      <c r="C168" s="42"/>
      <c r="D168" s="42"/>
      <c r="E168" s="42"/>
      <c r="F168" s="42"/>
      <c r="G168" s="42"/>
      <c r="H168" s="42"/>
      <c r="I168" s="42"/>
      <c r="J168" s="40"/>
      <c r="K168" s="40"/>
      <c r="L168" s="40"/>
      <c r="M168" s="40"/>
    </row>
    <row r="169" spans="1:13" x14ac:dyDescent="0.25">
      <c r="A169" s="41"/>
      <c r="B169" s="42"/>
      <c r="C169" s="42"/>
      <c r="D169" s="42"/>
      <c r="E169" s="42"/>
      <c r="F169" s="42"/>
      <c r="G169" s="42"/>
      <c r="H169" s="42"/>
      <c r="I169" s="42"/>
      <c r="J169" s="40"/>
      <c r="K169" s="40"/>
      <c r="L169" s="40"/>
      <c r="M169" s="40"/>
    </row>
    <row r="170" spans="1:13" x14ac:dyDescent="0.25">
      <c r="A170" s="41"/>
      <c r="B170" s="42"/>
      <c r="C170" s="42"/>
      <c r="D170" s="42"/>
      <c r="E170" s="42"/>
      <c r="F170" s="42"/>
      <c r="G170" s="42"/>
      <c r="H170" s="42"/>
      <c r="I170" s="42"/>
      <c r="J170" s="40"/>
      <c r="K170" s="40"/>
      <c r="L170" s="40"/>
      <c r="M170" s="40"/>
    </row>
    <row r="171" spans="1:13" x14ac:dyDescent="0.25">
      <c r="A171" s="41"/>
      <c r="B171" s="42"/>
      <c r="C171" s="42"/>
      <c r="D171" s="42"/>
      <c r="E171" s="42"/>
      <c r="F171" s="42"/>
      <c r="G171" s="42"/>
      <c r="H171" s="42"/>
      <c r="I171" s="42"/>
      <c r="J171" s="40"/>
      <c r="K171" s="40"/>
      <c r="L171" s="40"/>
      <c r="M171" s="40"/>
    </row>
    <row r="172" spans="1:13" x14ac:dyDescent="0.25">
      <c r="A172" s="41"/>
      <c r="B172" s="42"/>
      <c r="C172" s="42"/>
      <c r="D172" s="42"/>
      <c r="E172" s="42"/>
      <c r="F172" s="42"/>
      <c r="G172" s="42"/>
      <c r="H172" s="42"/>
      <c r="I172" s="42"/>
      <c r="J172" s="40"/>
      <c r="K172" s="40"/>
      <c r="L172" s="40"/>
      <c r="M172" s="40"/>
    </row>
    <row r="173" spans="1:13" x14ac:dyDescent="0.25">
      <c r="A173" s="41"/>
      <c r="B173" s="42"/>
      <c r="C173" s="42"/>
      <c r="D173" s="42"/>
      <c r="E173" s="42"/>
      <c r="F173" s="42"/>
      <c r="G173" s="42"/>
      <c r="H173" s="42"/>
      <c r="I173" s="42"/>
      <c r="J173" s="40"/>
      <c r="K173" s="40"/>
      <c r="L173" s="40"/>
      <c r="M173" s="40"/>
    </row>
    <row r="174" spans="1:13" x14ac:dyDescent="0.25">
      <c r="A174" s="41"/>
      <c r="B174" s="42"/>
      <c r="C174" s="42"/>
      <c r="D174" s="42"/>
      <c r="E174" s="42"/>
      <c r="F174" s="42"/>
      <c r="G174" s="42"/>
      <c r="H174" s="42"/>
      <c r="I174" s="42"/>
      <c r="J174" s="40"/>
      <c r="K174" s="40"/>
      <c r="L174" s="40"/>
      <c r="M174" s="40"/>
    </row>
    <row r="175" spans="1:13" x14ac:dyDescent="0.25">
      <c r="A175" s="41"/>
      <c r="B175" s="42"/>
      <c r="C175" s="42"/>
      <c r="D175" s="42"/>
      <c r="E175" s="42"/>
      <c r="F175" s="42"/>
      <c r="G175" s="42"/>
      <c r="H175" s="42"/>
      <c r="I175" s="42"/>
      <c r="J175" s="40"/>
      <c r="K175" s="40"/>
      <c r="L175" s="40"/>
      <c r="M175" s="40"/>
    </row>
    <row r="176" spans="1:13" x14ac:dyDescent="0.25">
      <c r="A176" s="41"/>
      <c r="B176" s="42"/>
      <c r="C176" s="42"/>
      <c r="D176" s="42"/>
      <c r="E176" s="42"/>
      <c r="F176" s="42"/>
      <c r="G176" s="42"/>
      <c r="H176" s="42"/>
      <c r="I176" s="42"/>
      <c r="J176" s="40"/>
      <c r="K176" s="40"/>
      <c r="L176" s="40"/>
      <c r="M176" s="40"/>
    </row>
    <row r="177" spans="1:13" x14ac:dyDescent="0.25">
      <c r="A177" s="41"/>
      <c r="B177" s="42"/>
      <c r="C177" s="42"/>
      <c r="D177" s="42"/>
      <c r="E177" s="42"/>
      <c r="F177" s="42"/>
      <c r="G177" s="42"/>
      <c r="H177" s="42"/>
      <c r="I177" s="42"/>
      <c r="J177" s="40"/>
      <c r="K177" s="40"/>
      <c r="L177" s="40"/>
      <c r="M177" s="40"/>
    </row>
    <row r="178" spans="1:13" x14ac:dyDescent="0.25">
      <c r="A178" s="41"/>
      <c r="B178" s="42"/>
      <c r="C178" s="42"/>
      <c r="D178" s="42"/>
      <c r="E178" s="42"/>
      <c r="F178" s="42"/>
      <c r="G178" s="42"/>
      <c r="H178" s="42"/>
      <c r="I178" s="42"/>
      <c r="J178" s="40"/>
      <c r="K178" s="40"/>
      <c r="L178" s="40"/>
      <c r="M178" s="40"/>
    </row>
    <row r="179" spans="1:13" x14ac:dyDescent="0.25">
      <c r="A179" s="41"/>
      <c r="B179" s="42"/>
      <c r="C179" s="42"/>
      <c r="D179" s="42"/>
      <c r="E179" s="42"/>
      <c r="F179" s="42"/>
      <c r="G179" s="42"/>
      <c r="H179" s="42"/>
      <c r="I179" s="42"/>
      <c r="J179" s="40"/>
      <c r="K179" s="40"/>
      <c r="L179" s="40"/>
      <c r="M179" s="40"/>
    </row>
    <row r="180" spans="1:13" x14ac:dyDescent="0.25">
      <c r="A180" s="41"/>
      <c r="B180" s="42"/>
      <c r="C180" s="42"/>
      <c r="D180" s="42"/>
      <c r="E180" s="42"/>
      <c r="F180" s="42"/>
      <c r="G180" s="42"/>
      <c r="H180" s="42"/>
      <c r="I180" s="42"/>
      <c r="J180" s="40"/>
      <c r="K180" s="40"/>
      <c r="L180" s="40"/>
      <c r="M180" s="40"/>
    </row>
    <row r="181" spans="1:13" x14ac:dyDescent="0.25">
      <c r="A181" s="41"/>
      <c r="B181" s="42"/>
      <c r="C181" s="42"/>
      <c r="D181" s="42"/>
      <c r="E181" s="42"/>
      <c r="F181" s="42"/>
      <c r="G181" s="42"/>
      <c r="H181" s="42"/>
      <c r="I181" s="42"/>
      <c r="J181" s="40"/>
      <c r="K181" s="40"/>
      <c r="L181" s="40"/>
      <c r="M181" s="40"/>
    </row>
    <row r="182" spans="1:13" x14ac:dyDescent="0.25">
      <c r="A182" s="41"/>
      <c r="B182" s="42"/>
      <c r="C182" s="42"/>
      <c r="D182" s="42"/>
      <c r="E182" s="42"/>
      <c r="F182" s="42"/>
      <c r="G182" s="42"/>
      <c r="H182" s="42"/>
      <c r="I182" s="42"/>
      <c r="J182" s="40"/>
      <c r="K182" s="40"/>
      <c r="L182" s="40"/>
      <c r="M182" s="40"/>
    </row>
    <row r="183" spans="1:13" x14ac:dyDescent="0.25">
      <c r="A183" s="41"/>
      <c r="B183" s="42"/>
      <c r="C183" s="42"/>
      <c r="D183" s="42"/>
      <c r="E183" s="42"/>
      <c r="F183" s="42"/>
      <c r="G183" s="42"/>
      <c r="H183" s="42"/>
      <c r="I183" s="42"/>
      <c r="J183" s="40"/>
      <c r="K183" s="40"/>
      <c r="L183" s="40"/>
      <c r="M183" s="40"/>
    </row>
    <row r="184" spans="1:13" x14ac:dyDescent="0.25">
      <c r="A184" s="41"/>
      <c r="B184" s="42"/>
      <c r="C184" s="42"/>
      <c r="D184" s="42"/>
      <c r="E184" s="42"/>
      <c r="F184" s="42"/>
      <c r="G184" s="42"/>
      <c r="H184" s="42"/>
      <c r="I184" s="42"/>
      <c r="J184" s="40"/>
      <c r="K184" s="40"/>
      <c r="L184" s="40"/>
      <c r="M184" s="40"/>
    </row>
    <row r="185" spans="1:13" x14ac:dyDescent="0.25">
      <c r="A185" s="41"/>
      <c r="B185" s="42"/>
      <c r="C185" s="42"/>
      <c r="D185" s="42"/>
      <c r="E185" s="42"/>
      <c r="F185" s="42"/>
      <c r="G185" s="42"/>
      <c r="H185" s="42"/>
      <c r="I185" s="42"/>
      <c r="J185" s="40"/>
      <c r="K185" s="40"/>
      <c r="L185" s="40"/>
      <c r="M185" s="40"/>
    </row>
    <row r="186" spans="1:13" x14ac:dyDescent="0.25">
      <c r="A186" s="40"/>
      <c r="B186" s="39"/>
      <c r="C186" s="39"/>
      <c r="D186" s="39"/>
      <c r="E186" s="39"/>
      <c r="F186" s="39"/>
      <c r="G186" s="39"/>
      <c r="H186" s="39"/>
      <c r="I186" s="39"/>
      <c r="J186" s="40"/>
      <c r="K186" s="40"/>
      <c r="L186" s="40"/>
      <c r="M186" s="40"/>
    </row>
    <row r="187" spans="1:13" x14ac:dyDescent="0.25">
      <c r="A187" s="40"/>
      <c r="B187" s="39"/>
      <c r="C187" s="39"/>
      <c r="D187" s="39"/>
      <c r="E187" s="39"/>
      <c r="F187" s="39"/>
      <c r="G187" s="39"/>
      <c r="H187" s="39"/>
      <c r="I187" s="39"/>
      <c r="J187" s="40"/>
      <c r="K187" s="40"/>
      <c r="L187" s="40"/>
      <c r="M187" s="40"/>
    </row>
    <row r="188" spans="1:13" x14ac:dyDescent="0.25">
      <c r="A188" s="40"/>
      <c r="B188" s="39"/>
      <c r="C188" s="39"/>
      <c r="D188" s="39"/>
      <c r="E188" s="39"/>
      <c r="F188" s="39"/>
      <c r="G188" s="39"/>
      <c r="H188" s="39"/>
      <c r="I188" s="39"/>
      <c r="J188" s="40"/>
      <c r="K188" s="40"/>
      <c r="L188" s="40"/>
      <c r="M188" s="40"/>
    </row>
    <row r="189" spans="1:13" x14ac:dyDescent="0.25">
      <c r="A189" s="40"/>
      <c r="B189" s="39"/>
      <c r="C189" s="39"/>
      <c r="D189" s="39"/>
      <c r="E189" s="39"/>
      <c r="F189" s="39"/>
      <c r="G189" s="39"/>
      <c r="H189" s="39"/>
      <c r="I189" s="39"/>
      <c r="J189" s="40"/>
      <c r="K189" s="40"/>
      <c r="L189" s="40"/>
      <c r="M189" s="40"/>
    </row>
    <row r="190" spans="1:13" x14ac:dyDescent="0.25">
      <c r="A190" s="40"/>
      <c r="B190" s="39"/>
      <c r="C190" s="15"/>
      <c r="D190" s="39"/>
      <c r="E190" s="15"/>
      <c r="F190" s="39"/>
      <c r="G190" s="15"/>
      <c r="H190" s="39"/>
      <c r="I190" s="15"/>
      <c r="J190" s="40"/>
      <c r="K190" s="40"/>
      <c r="L190" s="40"/>
      <c r="M190" s="40"/>
    </row>
    <row r="191" spans="1:13" x14ac:dyDescent="0.25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</row>
    <row r="192" spans="1:13" x14ac:dyDescent="0.25">
      <c r="A192" s="40"/>
      <c r="B192" s="13"/>
      <c r="C192" s="45"/>
      <c r="D192" s="46"/>
      <c r="E192" s="40"/>
      <c r="F192" s="40"/>
      <c r="G192" s="40"/>
      <c r="H192" s="40"/>
      <c r="I192" s="40"/>
      <c r="J192" s="40"/>
      <c r="K192" s="40"/>
      <c r="L192" s="40"/>
      <c r="M192" s="40"/>
    </row>
  </sheetData>
  <mergeCells count="5">
    <mergeCell ref="A2:H2"/>
    <mergeCell ref="B4:C4"/>
    <mergeCell ref="D4:E4"/>
    <mergeCell ref="F4:G4"/>
    <mergeCell ref="H4:I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93"/>
  <sheetViews>
    <sheetView zoomScale="90" zoomScaleNormal="90" workbookViewId="0">
      <pane ySplit="5" topLeftCell="A33" activePane="bottomLeft" state="frozen"/>
      <selection pane="bottomLeft" activeCell="O64" sqref="O64"/>
    </sheetView>
  </sheetViews>
  <sheetFormatPr baseColWidth="10" defaultRowHeight="15" x14ac:dyDescent="0.25"/>
  <cols>
    <col min="1" max="1" width="22.7109375" customWidth="1"/>
    <col min="2" max="2" width="13.85546875" customWidth="1"/>
    <col min="3" max="3" width="15.7109375" customWidth="1"/>
    <col min="4" max="4" width="13.42578125" customWidth="1"/>
    <col min="5" max="5" width="13.140625" customWidth="1"/>
    <col min="6" max="7" width="12.85546875" customWidth="1"/>
    <col min="8" max="9" width="13" customWidth="1"/>
    <col min="10" max="10" width="13.7109375" customWidth="1"/>
    <col min="11" max="11" width="13.42578125" customWidth="1"/>
    <col min="12" max="12" width="13.5703125" customWidth="1"/>
    <col min="13" max="13" width="12.7109375" customWidth="1"/>
    <col min="14" max="14" width="14.28515625" customWidth="1"/>
    <col min="15" max="15" width="13.85546875" customWidth="1"/>
  </cols>
  <sheetData>
    <row r="2" spans="1:17" ht="18.75" x14ac:dyDescent="0.3">
      <c r="A2" s="73" t="s">
        <v>62</v>
      </c>
      <c r="B2" s="73"/>
      <c r="C2" s="73"/>
      <c r="D2" s="73"/>
      <c r="E2" s="73"/>
      <c r="F2" s="73"/>
      <c r="G2" s="73"/>
      <c r="H2" s="73"/>
    </row>
    <row r="4" spans="1:17" ht="15.75" thickBot="1" x14ac:dyDescent="0.3">
      <c r="B4" s="74" t="s">
        <v>110</v>
      </c>
      <c r="C4" s="74"/>
      <c r="D4" s="74" t="s">
        <v>111</v>
      </c>
      <c r="E4" s="74"/>
      <c r="F4" s="74" t="s">
        <v>112</v>
      </c>
      <c r="G4" s="74"/>
      <c r="H4" s="74" t="s">
        <v>113</v>
      </c>
      <c r="I4" s="74"/>
      <c r="J4" s="74" t="s">
        <v>114</v>
      </c>
      <c r="K4" s="74"/>
      <c r="L4" s="74" t="s">
        <v>115</v>
      </c>
      <c r="M4" s="74"/>
      <c r="N4" s="74" t="s">
        <v>116</v>
      </c>
      <c r="O4" s="74"/>
    </row>
    <row r="5" spans="1:17" x14ac:dyDescent="0.25">
      <c r="A5" s="1" t="s">
        <v>48</v>
      </c>
      <c r="B5" s="4" t="s">
        <v>44</v>
      </c>
      <c r="C5" s="5" t="s">
        <v>4</v>
      </c>
      <c r="D5" s="4" t="s">
        <v>45</v>
      </c>
      <c r="E5" s="5" t="s">
        <v>5</v>
      </c>
      <c r="F5" s="4" t="s">
        <v>46</v>
      </c>
      <c r="G5" s="5" t="s">
        <v>6</v>
      </c>
      <c r="H5" s="4" t="s">
        <v>47</v>
      </c>
      <c r="I5" s="5" t="s">
        <v>13</v>
      </c>
      <c r="J5" s="4" t="s">
        <v>77</v>
      </c>
      <c r="K5" s="5" t="s">
        <v>14</v>
      </c>
      <c r="L5" s="4" t="s">
        <v>76</v>
      </c>
      <c r="M5" s="5" t="s">
        <v>15</v>
      </c>
      <c r="N5" s="4" t="s">
        <v>78</v>
      </c>
      <c r="O5" s="5" t="s">
        <v>79</v>
      </c>
      <c r="P5" s="6"/>
      <c r="Q5" s="6"/>
    </row>
    <row r="6" spans="1:17" s="28" customFormat="1" x14ac:dyDescent="0.25">
      <c r="A6" s="22">
        <v>0</v>
      </c>
      <c r="B6" s="23">
        <v>2</v>
      </c>
      <c r="C6" s="24" t="s">
        <v>12</v>
      </c>
      <c r="D6" s="23">
        <v>12</v>
      </c>
      <c r="E6" s="24" t="s">
        <v>12</v>
      </c>
      <c r="F6" s="23">
        <v>6</v>
      </c>
      <c r="G6" s="24" t="s">
        <v>12</v>
      </c>
      <c r="H6" s="23">
        <v>2</v>
      </c>
      <c r="I6" s="24" t="s">
        <v>12</v>
      </c>
      <c r="J6" s="23">
        <v>3.5</v>
      </c>
      <c r="K6" s="24" t="s">
        <v>12</v>
      </c>
      <c r="L6" s="23">
        <v>4</v>
      </c>
      <c r="M6" s="24" t="s">
        <v>12</v>
      </c>
      <c r="N6" s="23">
        <v>11</v>
      </c>
      <c r="O6" s="24" t="s">
        <v>12</v>
      </c>
      <c r="P6" s="26"/>
      <c r="Q6" s="27"/>
    </row>
    <row r="7" spans="1:17" x14ac:dyDescent="0.25">
      <c r="A7" s="2">
        <v>5</v>
      </c>
      <c r="B7" s="10">
        <v>1</v>
      </c>
      <c r="C7" s="9">
        <f>POWER(B7-B6,2)</f>
        <v>1</v>
      </c>
      <c r="D7" s="10">
        <v>12.5</v>
      </c>
      <c r="E7" s="9">
        <f>POWER(D7-D6,2)</f>
        <v>0.25</v>
      </c>
      <c r="F7" s="10">
        <v>5.5</v>
      </c>
      <c r="G7" s="9">
        <f>POWER(F7-F6,2)</f>
        <v>0.25</v>
      </c>
      <c r="H7" s="10">
        <v>4.5</v>
      </c>
      <c r="I7" s="9">
        <f>POWER(H7-H6,2)</f>
        <v>6.25</v>
      </c>
      <c r="J7" s="10">
        <v>4</v>
      </c>
      <c r="K7" s="9">
        <f>POWER(J7-J6,2)</f>
        <v>0.25</v>
      </c>
      <c r="L7" s="10">
        <v>5</v>
      </c>
      <c r="M7" s="9">
        <f>POWER(L7-L6,2)</f>
        <v>1</v>
      </c>
      <c r="N7" s="10">
        <v>11.5</v>
      </c>
      <c r="O7" s="9">
        <f>POWER(N7-N6,2)</f>
        <v>0.25</v>
      </c>
      <c r="P7" s="6"/>
      <c r="Q7" s="6"/>
    </row>
    <row r="8" spans="1:17" x14ac:dyDescent="0.25">
      <c r="A8" s="2">
        <v>10</v>
      </c>
      <c r="B8" s="10">
        <v>1</v>
      </c>
      <c r="C8" s="9">
        <f t="shared" ref="C8:C58" si="0">POWER(B8-B7,2)</f>
        <v>0</v>
      </c>
      <c r="D8" s="10">
        <v>13</v>
      </c>
      <c r="E8" s="9">
        <f t="shared" ref="E8:E58" si="1">POWER(D8-D7,2)</f>
        <v>0.25</v>
      </c>
      <c r="F8" s="10">
        <v>5</v>
      </c>
      <c r="G8" s="9">
        <f t="shared" ref="G8:G58" si="2">POWER(F8-F7,2)</f>
        <v>0.25</v>
      </c>
      <c r="H8" s="10">
        <v>6</v>
      </c>
      <c r="I8" s="9">
        <f t="shared" ref="I8:I58" si="3">POWER(H8-H7,2)</f>
        <v>2.25</v>
      </c>
      <c r="J8" s="10">
        <v>6</v>
      </c>
      <c r="K8" s="9">
        <f t="shared" ref="K8:K58" si="4">POWER(J8-J7,2)</f>
        <v>4</v>
      </c>
      <c r="L8" s="10">
        <v>5</v>
      </c>
      <c r="M8" s="9">
        <f t="shared" ref="M8:M58" si="5">POWER(L8-L7,2)</f>
        <v>0</v>
      </c>
      <c r="N8" s="10">
        <v>12</v>
      </c>
      <c r="O8" s="9">
        <f t="shared" ref="O8:O58" si="6">POWER(N8-N7,2)</f>
        <v>0.25</v>
      </c>
      <c r="P8" s="6"/>
      <c r="Q8" s="6"/>
    </row>
    <row r="9" spans="1:17" x14ac:dyDescent="0.25">
      <c r="A9" s="2">
        <v>15</v>
      </c>
      <c r="B9" s="10">
        <v>1</v>
      </c>
      <c r="C9" s="9">
        <f t="shared" si="0"/>
        <v>0</v>
      </c>
      <c r="D9" s="10">
        <v>13.5</v>
      </c>
      <c r="E9" s="9">
        <f t="shared" si="1"/>
        <v>0.25</v>
      </c>
      <c r="F9" s="10">
        <v>4.5</v>
      </c>
      <c r="G9" s="9">
        <f t="shared" si="2"/>
        <v>0.25</v>
      </c>
      <c r="H9" s="10">
        <v>7</v>
      </c>
      <c r="I9" s="9">
        <f t="shared" si="3"/>
        <v>1</v>
      </c>
      <c r="J9" s="10">
        <v>6</v>
      </c>
      <c r="K9" s="9">
        <f t="shared" si="4"/>
        <v>0</v>
      </c>
      <c r="L9" s="10">
        <v>5.5</v>
      </c>
      <c r="M9" s="9">
        <f t="shared" si="5"/>
        <v>0.25</v>
      </c>
      <c r="N9" s="10">
        <v>12</v>
      </c>
      <c r="O9" s="9">
        <f t="shared" si="6"/>
        <v>0</v>
      </c>
      <c r="P9" s="6"/>
      <c r="Q9" s="6"/>
    </row>
    <row r="10" spans="1:17" x14ac:dyDescent="0.25">
      <c r="A10" s="2">
        <v>20</v>
      </c>
      <c r="B10" s="10">
        <v>1</v>
      </c>
      <c r="C10" s="9">
        <f t="shared" si="0"/>
        <v>0</v>
      </c>
      <c r="D10" s="10">
        <v>13</v>
      </c>
      <c r="E10" s="9">
        <f t="shared" si="1"/>
        <v>0.25</v>
      </c>
      <c r="F10" s="10">
        <v>4</v>
      </c>
      <c r="G10" s="9">
        <f t="shared" si="2"/>
        <v>0.25</v>
      </c>
      <c r="H10" s="10">
        <v>6</v>
      </c>
      <c r="I10" s="9">
        <f t="shared" si="3"/>
        <v>1</v>
      </c>
      <c r="J10" s="10">
        <v>7</v>
      </c>
      <c r="K10" s="9">
        <f t="shared" si="4"/>
        <v>1</v>
      </c>
      <c r="L10" s="10">
        <v>4.5</v>
      </c>
      <c r="M10" s="9">
        <f t="shared" si="5"/>
        <v>1</v>
      </c>
      <c r="N10" s="10">
        <v>10</v>
      </c>
      <c r="O10" s="9">
        <f t="shared" si="6"/>
        <v>4</v>
      </c>
      <c r="P10" s="6"/>
      <c r="Q10" s="6"/>
    </row>
    <row r="11" spans="1:17" x14ac:dyDescent="0.25">
      <c r="A11" s="2">
        <v>25</v>
      </c>
      <c r="B11" s="10">
        <v>2</v>
      </c>
      <c r="C11" s="9">
        <f t="shared" si="0"/>
        <v>1</v>
      </c>
      <c r="D11" s="10">
        <v>12</v>
      </c>
      <c r="E11" s="9">
        <f t="shared" si="1"/>
        <v>1</v>
      </c>
      <c r="F11" s="10">
        <v>4</v>
      </c>
      <c r="G11" s="9">
        <f t="shared" si="2"/>
        <v>0</v>
      </c>
      <c r="H11" s="10">
        <v>7</v>
      </c>
      <c r="I11" s="9">
        <f t="shared" si="3"/>
        <v>1</v>
      </c>
      <c r="J11" s="10">
        <v>8</v>
      </c>
      <c r="K11" s="9">
        <f t="shared" si="4"/>
        <v>1</v>
      </c>
      <c r="L11" s="10">
        <v>4.5</v>
      </c>
      <c r="M11" s="9">
        <f t="shared" si="5"/>
        <v>0</v>
      </c>
      <c r="N11" s="10">
        <v>13</v>
      </c>
      <c r="O11" s="9">
        <f t="shared" si="6"/>
        <v>9</v>
      </c>
      <c r="P11" s="6"/>
      <c r="Q11" s="6"/>
    </row>
    <row r="12" spans="1:17" x14ac:dyDescent="0.25">
      <c r="A12" s="2">
        <v>30</v>
      </c>
      <c r="B12" s="10">
        <v>2</v>
      </c>
      <c r="C12" s="9">
        <f t="shared" si="0"/>
        <v>0</v>
      </c>
      <c r="D12" s="10">
        <v>12</v>
      </c>
      <c r="E12" s="9">
        <f t="shared" si="1"/>
        <v>0</v>
      </c>
      <c r="F12" s="10">
        <v>3</v>
      </c>
      <c r="G12" s="9">
        <f t="shared" si="2"/>
        <v>1</v>
      </c>
      <c r="H12" s="10">
        <v>6.5</v>
      </c>
      <c r="I12" s="9">
        <f t="shared" si="3"/>
        <v>0.25</v>
      </c>
      <c r="J12" s="10">
        <v>8.5</v>
      </c>
      <c r="K12" s="9">
        <f t="shared" si="4"/>
        <v>0.25</v>
      </c>
      <c r="L12" s="10">
        <v>4.5</v>
      </c>
      <c r="M12" s="9">
        <f t="shared" si="5"/>
        <v>0</v>
      </c>
      <c r="N12" s="10">
        <v>13</v>
      </c>
      <c r="O12" s="9">
        <f t="shared" si="6"/>
        <v>0</v>
      </c>
      <c r="P12" s="6"/>
      <c r="Q12" s="6"/>
    </row>
    <row r="13" spans="1:17" x14ac:dyDescent="0.25">
      <c r="A13" s="2">
        <v>35</v>
      </c>
      <c r="B13" s="10">
        <v>2</v>
      </c>
      <c r="C13" s="9">
        <f t="shared" si="0"/>
        <v>0</v>
      </c>
      <c r="D13" s="10">
        <v>11.5</v>
      </c>
      <c r="E13" s="9">
        <f t="shared" si="1"/>
        <v>0.25</v>
      </c>
      <c r="F13" s="10">
        <v>6</v>
      </c>
      <c r="G13" s="9">
        <f t="shared" si="2"/>
        <v>9</v>
      </c>
      <c r="H13" s="10">
        <v>6</v>
      </c>
      <c r="I13" s="9">
        <f t="shared" si="3"/>
        <v>0.25</v>
      </c>
      <c r="J13" s="10">
        <v>8</v>
      </c>
      <c r="K13" s="9">
        <f t="shared" si="4"/>
        <v>0.25</v>
      </c>
      <c r="L13" s="10">
        <v>5</v>
      </c>
      <c r="M13" s="9">
        <f t="shared" si="5"/>
        <v>0.25</v>
      </c>
      <c r="N13" s="10">
        <v>12</v>
      </c>
      <c r="O13" s="9">
        <f t="shared" si="6"/>
        <v>1</v>
      </c>
      <c r="P13" s="6"/>
      <c r="Q13" s="6"/>
    </row>
    <row r="14" spans="1:17" x14ac:dyDescent="0.25">
      <c r="A14" s="2">
        <v>40</v>
      </c>
      <c r="B14" s="10">
        <v>2.5</v>
      </c>
      <c r="C14" s="9">
        <f t="shared" si="0"/>
        <v>0.25</v>
      </c>
      <c r="D14" s="10">
        <v>11.5</v>
      </c>
      <c r="E14" s="9">
        <f t="shared" si="1"/>
        <v>0</v>
      </c>
      <c r="F14" s="10">
        <v>2</v>
      </c>
      <c r="G14" s="9">
        <f t="shared" si="2"/>
        <v>16</v>
      </c>
      <c r="H14" s="10">
        <v>5.5</v>
      </c>
      <c r="I14" s="9">
        <f t="shared" si="3"/>
        <v>0.25</v>
      </c>
      <c r="J14" s="10">
        <v>10</v>
      </c>
      <c r="K14" s="9">
        <f t="shared" si="4"/>
        <v>4</v>
      </c>
      <c r="L14" s="10">
        <v>4.5</v>
      </c>
      <c r="M14" s="9">
        <f t="shared" si="5"/>
        <v>0.25</v>
      </c>
      <c r="N14" s="10">
        <v>12</v>
      </c>
      <c r="O14" s="9">
        <f t="shared" si="6"/>
        <v>0</v>
      </c>
      <c r="P14" s="6"/>
      <c r="Q14" s="6"/>
    </row>
    <row r="15" spans="1:17" x14ac:dyDescent="0.25">
      <c r="A15" s="2">
        <v>45</v>
      </c>
      <c r="B15" s="10">
        <v>2</v>
      </c>
      <c r="C15" s="9">
        <f t="shared" si="0"/>
        <v>0.25</v>
      </c>
      <c r="D15" s="10">
        <v>11.5</v>
      </c>
      <c r="E15" s="9">
        <f t="shared" si="1"/>
        <v>0</v>
      </c>
      <c r="F15" s="10">
        <v>1</v>
      </c>
      <c r="G15" s="9">
        <f t="shared" si="2"/>
        <v>1</v>
      </c>
      <c r="H15" s="10">
        <v>5</v>
      </c>
      <c r="I15" s="9">
        <f t="shared" si="3"/>
        <v>0.25</v>
      </c>
      <c r="J15" s="10">
        <v>10.5</v>
      </c>
      <c r="K15" s="9">
        <f t="shared" si="4"/>
        <v>0.25</v>
      </c>
      <c r="L15" s="10">
        <v>4.5</v>
      </c>
      <c r="M15" s="9">
        <f t="shared" si="5"/>
        <v>0</v>
      </c>
      <c r="N15" s="10">
        <v>13</v>
      </c>
      <c r="O15" s="9">
        <f t="shared" si="6"/>
        <v>1</v>
      </c>
      <c r="P15" s="6"/>
      <c r="Q15" s="6"/>
    </row>
    <row r="16" spans="1:17" x14ac:dyDescent="0.25">
      <c r="A16" s="2">
        <v>50</v>
      </c>
      <c r="B16" s="10">
        <v>2</v>
      </c>
      <c r="C16" s="9">
        <f t="shared" si="0"/>
        <v>0</v>
      </c>
      <c r="D16" s="10">
        <v>11</v>
      </c>
      <c r="E16" s="9">
        <f t="shared" si="1"/>
        <v>0.25</v>
      </c>
      <c r="F16" s="10">
        <v>2.5</v>
      </c>
      <c r="G16" s="9">
        <f t="shared" si="2"/>
        <v>2.25</v>
      </c>
      <c r="H16" s="10">
        <v>5</v>
      </c>
      <c r="I16" s="9">
        <f t="shared" si="3"/>
        <v>0</v>
      </c>
      <c r="J16" s="10">
        <v>11</v>
      </c>
      <c r="K16" s="9">
        <f t="shared" si="4"/>
        <v>0.25</v>
      </c>
      <c r="L16" s="10">
        <v>4.5</v>
      </c>
      <c r="M16" s="9">
        <f t="shared" si="5"/>
        <v>0</v>
      </c>
      <c r="N16" s="10">
        <v>13</v>
      </c>
      <c r="O16" s="9">
        <f t="shared" si="6"/>
        <v>0</v>
      </c>
      <c r="P16" s="6"/>
      <c r="Q16" s="6"/>
    </row>
    <row r="17" spans="1:17" x14ac:dyDescent="0.25">
      <c r="A17" s="2">
        <v>55</v>
      </c>
      <c r="B17" s="10">
        <v>2</v>
      </c>
      <c r="C17" s="9">
        <f t="shared" si="0"/>
        <v>0</v>
      </c>
      <c r="D17" s="10">
        <v>10</v>
      </c>
      <c r="E17" s="9">
        <f t="shared" si="1"/>
        <v>1</v>
      </c>
      <c r="F17" s="10">
        <v>1.5</v>
      </c>
      <c r="G17" s="9">
        <f t="shared" si="2"/>
        <v>1</v>
      </c>
      <c r="H17" s="10">
        <v>4</v>
      </c>
      <c r="I17" s="9">
        <f t="shared" si="3"/>
        <v>1</v>
      </c>
      <c r="J17" s="10">
        <v>11</v>
      </c>
      <c r="K17" s="9">
        <f t="shared" si="4"/>
        <v>0</v>
      </c>
      <c r="L17" s="10">
        <v>5</v>
      </c>
      <c r="M17" s="9">
        <f t="shared" si="5"/>
        <v>0.25</v>
      </c>
      <c r="N17" s="10">
        <v>13.5</v>
      </c>
      <c r="O17" s="9">
        <f t="shared" si="6"/>
        <v>0.25</v>
      </c>
      <c r="P17" s="6"/>
      <c r="Q17" s="6"/>
    </row>
    <row r="18" spans="1:17" x14ac:dyDescent="0.25">
      <c r="A18" s="2">
        <v>60</v>
      </c>
      <c r="B18" s="10">
        <v>2.5</v>
      </c>
      <c r="C18" s="9">
        <f t="shared" si="0"/>
        <v>0.25</v>
      </c>
      <c r="D18" s="10">
        <v>9.5</v>
      </c>
      <c r="E18" s="9">
        <f t="shared" si="1"/>
        <v>0.25</v>
      </c>
      <c r="F18" s="10">
        <v>1</v>
      </c>
      <c r="G18" s="9">
        <f t="shared" si="2"/>
        <v>0.25</v>
      </c>
      <c r="H18" s="10">
        <v>4</v>
      </c>
      <c r="I18" s="9">
        <f t="shared" si="3"/>
        <v>0</v>
      </c>
      <c r="J18" s="10">
        <v>11.5</v>
      </c>
      <c r="K18" s="9">
        <f t="shared" si="4"/>
        <v>0.25</v>
      </c>
      <c r="L18" s="10">
        <v>5</v>
      </c>
      <c r="M18" s="9">
        <f t="shared" si="5"/>
        <v>0</v>
      </c>
      <c r="N18" s="10">
        <v>13</v>
      </c>
      <c r="O18" s="9">
        <f t="shared" si="6"/>
        <v>0.25</v>
      </c>
      <c r="P18" s="6"/>
      <c r="Q18" s="6"/>
    </row>
    <row r="19" spans="1:17" x14ac:dyDescent="0.25">
      <c r="A19" s="2">
        <v>65</v>
      </c>
      <c r="B19" s="10">
        <v>3</v>
      </c>
      <c r="C19" s="9">
        <f t="shared" si="0"/>
        <v>0.25</v>
      </c>
      <c r="D19" s="10">
        <v>9</v>
      </c>
      <c r="E19" s="9">
        <f t="shared" si="1"/>
        <v>0.25</v>
      </c>
      <c r="F19" s="10">
        <v>0</v>
      </c>
      <c r="G19" s="9">
        <f t="shared" si="2"/>
        <v>1</v>
      </c>
      <c r="H19" s="10">
        <v>4</v>
      </c>
      <c r="I19" s="9">
        <f t="shared" si="3"/>
        <v>0</v>
      </c>
      <c r="J19" s="10">
        <v>9</v>
      </c>
      <c r="K19" s="9">
        <f t="shared" si="4"/>
        <v>6.25</v>
      </c>
      <c r="L19" s="10">
        <v>7</v>
      </c>
      <c r="M19" s="9">
        <f t="shared" si="5"/>
        <v>4</v>
      </c>
      <c r="N19" s="10">
        <v>10</v>
      </c>
      <c r="O19" s="9">
        <f t="shared" si="6"/>
        <v>9</v>
      </c>
      <c r="P19" s="6"/>
      <c r="Q19" s="6"/>
    </row>
    <row r="20" spans="1:17" x14ac:dyDescent="0.25">
      <c r="A20" s="2">
        <v>70</v>
      </c>
      <c r="B20" s="10">
        <v>3</v>
      </c>
      <c r="C20" s="9">
        <f t="shared" si="0"/>
        <v>0</v>
      </c>
      <c r="D20" s="10">
        <v>9</v>
      </c>
      <c r="E20" s="9">
        <f t="shared" si="1"/>
        <v>0</v>
      </c>
      <c r="F20" s="10">
        <v>1</v>
      </c>
      <c r="G20" s="9">
        <f t="shared" si="2"/>
        <v>1</v>
      </c>
      <c r="H20" s="10">
        <v>4</v>
      </c>
      <c r="I20" s="9">
        <f t="shared" si="3"/>
        <v>0</v>
      </c>
      <c r="J20" s="10">
        <v>10.5</v>
      </c>
      <c r="K20" s="9">
        <f t="shared" si="4"/>
        <v>2.25</v>
      </c>
      <c r="L20" s="10">
        <v>7</v>
      </c>
      <c r="M20" s="9">
        <f t="shared" si="5"/>
        <v>0</v>
      </c>
      <c r="N20" s="10">
        <v>3</v>
      </c>
      <c r="O20" s="9">
        <f t="shared" si="6"/>
        <v>49</v>
      </c>
      <c r="P20" s="6"/>
      <c r="Q20" s="6"/>
    </row>
    <row r="21" spans="1:17" x14ac:dyDescent="0.25">
      <c r="A21" s="2">
        <v>75</v>
      </c>
      <c r="B21" s="10">
        <v>3</v>
      </c>
      <c r="C21" s="9">
        <f t="shared" si="0"/>
        <v>0</v>
      </c>
      <c r="D21" s="10">
        <v>9</v>
      </c>
      <c r="E21" s="9">
        <f t="shared" si="1"/>
        <v>0</v>
      </c>
      <c r="F21" s="10">
        <v>1</v>
      </c>
      <c r="G21" s="9">
        <f t="shared" si="2"/>
        <v>0</v>
      </c>
      <c r="H21" s="10">
        <v>4</v>
      </c>
      <c r="I21" s="9">
        <f t="shared" si="3"/>
        <v>0</v>
      </c>
      <c r="J21" s="10">
        <v>10.5</v>
      </c>
      <c r="K21" s="9">
        <f t="shared" si="4"/>
        <v>0</v>
      </c>
      <c r="L21" s="10">
        <v>5</v>
      </c>
      <c r="M21" s="9">
        <f t="shared" si="5"/>
        <v>4</v>
      </c>
      <c r="N21" s="10">
        <v>3</v>
      </c>
      <c r="O21" s="9">
        <f t="shared" si="6"/>
        <v>0</v>
      </c>
      <c r="P21" s="6"/>
      <c r="Q21" s="6"/>
    </row>
    <row r="22" spans="1:17" x14ac:dyDescent="0.25">
      <c r="A22" s="2">
        <v>80</v>
      </c>
      <c r="B22" s="10">
        <v>5</v>
      </c>
      <c r="C22" s="9">
        <f t="shared" si="0"/>
        <v>4</v>
      </c>
      <c r="D22" s="10">
        <v>9.5</v>
      </c>
      <c r="E22" s="9">
        <f t="shared" si="1"/>
        <v>0.25</v>
      </c>
      <c r="F22" s="10">
        <v>1.5</v>
      </c>
      <c r="G22" s="9">
        <f t="shared" si="2"/>
        <v>0.25</v>
      </c>
      <c r="H22" s="10">
        <v>4</v>
      </c>
      <c r="I22" s="9">
        <f t="shared" si="3"/>
        <v>0</v>
      </c>
      <c r="J22" s="10">
        <v>10</v>
      </c>
      <c r="K22" s="9">
        <f t="shared" si="4"/>
        <v>0.25</v>
      </c>
      <c r="L22" s="10">
        <v>5</v>
      </c>
      <c r="M22" s="9">
        <f t="shared" si="5"/>
        <v>0</v>
      </c>
      <c r="N22" s="10">
        <v>4</v>
      </c>
      <c r="O22" s="9">
        <f t="shared" si="6"/>
        <v>1</v>
      </c>
      <c r="P22" s="6"/>
      <c r="Q22" s="6"/>
    </row>
    <row r="23" spans="1:17" x14ac:dyDescent="0.25">
      <c r="A23" s="2">
        <v>85</v>
      </c>
      <c r="B23" s="10">
        <v>4</v>
      </c>
      <c r="C23" s="9">
        <f t="shared" si="0"/>
        <v>1</v>
      </c>
      <c r="D23" s="10">
        <v>9.5</v>
      </c>
      <c r="E23" s="9">
        <f t="shared" si="1"/>
        <v>0</v>
      </c>
      <c r="F23" s="10">
        <v>1</v>
      </c>
      <c r="G23" s="9">
        <f t="shared" si="2"/>
        <v>0.25</v>
      </c>
      <c r="H23" s="10">
        <v>5</v>
      </c>
      <c r="I23" s="9">
        <f t="shared" si="3"/>
        <v>1</v>
      </c>
      <c r="J23" s="10">
        <v>10</v>
      </c>
      <c r="K23" s="9">
        <f t="shared" si="4"/>
        <v>0</v>
      </c>
      <c r="L23" s="10">
        <v>4.5</v>
      </c>
      <c r="M23" s="9">
        <f t="shared" si="5"/>
        <v>0.25</v>
      </c>
      <c r="N23" s="10">
        <v>3.5</v>
      </c>
      <c r="O23" s="9">
        <f t="shared" si="6"/>
        <v>0.25</v>
      </c>
      <c r="P23" s="6"/>
      <c r="Q23" s="6"/>
    </row>
    <row r="24" spans="1:17" x14ac:dyDescent="0.25">
      <c r="A24" s="2">
        <v>90</v>
      </c>
      <c r="B24" s="10">
        <v>4</v>
      </c>
      <c r="C24" s="9">
        <f t="shared" si="0"/>
        <v>0</v>
      </c>
      <c r="D24" s="10">
        <v>8.5</v>
      </c>
      <c r="E24" s="9">
        <f t="shared" si="1"/>
        <v>1</v>
      </c>
      <c r="F24" s="10">
        <v>1</v>
      </c>
      <c r="G24" s="9">
        <f t="shared" si="2"/>
        <v>0</v>
      </c>
      <c r="H24" s="10">
        <v>4</v>
      </c>
      <c r="I24" s="9">
        <f t="shared" si="3"/>
        <v>1</v>
      </c>
      <c r="J24" s="10">
        <v>10.5</v>
      </c>
      <c r="K24" s="9">
        <f t="shared" si="4"/>
        <v>0.25</v>
      </c>
      <c r="L24" s="10">
        <v>3.5</v>
      </c>
      <c r="M24" s="9">
        <f t="shared" si="5"/>
        <v>1</v>
      </c>
      <c r="N24" s="10">
        <v>6</v>
      </c>
      <c r="O24" s="9">
        <f t="shared" si="6"/>
        <v>6.25</v>
      </c>
      <c r="P24" s="6"/>
      <c r="Q24" s="6"/>
    </row>
    <row r="25" spans="1:17" x14ac:dyDescent="0.25">
      <c r="A25" s="2">
        <v>95</v>
      </c>
      <c r="B25" s="10">
        <v>3.5</v>
      </c>
      <c r="C25" s="9">
        <f t="shared" si="0"/>
        <v>0.25</v>
      </c>
      <c r="D25" s="10">
        <v>9</v>
      </c>
      <c r="E25" s="9">
        <f t="shared" si="1"/>
        <v>0.25</v>
      </c>
      <c r="F25" s="10">
        <v>0.5</v>
      </c>
      <c r="G25" s="9">
        <f t="shared" si="2"/>
        <v>0.25</v>
      </c>
      <c r="H25" s="10">
        <v>4.5</v>
      </c>
      <c r="I25" s="9">
        <f t="shared" si="3"/>
        <v>0.25</v>
      </c>
      <c r="J25" s="10">
        <v>10</v>
      </c>
      <c r="K25" s="9">
        <f t="shared" si="4"/>
        <v>0.25</v>
      </c>
      <c r="L25" s="10">
        <v>4.5</v>
      </c>
      <c r="M25" s="9">
        <f t="shared" si="5"/>
        <v>1</v>
      </c>
      <c r="N25" s="10">
        <v>11</v>
      </c>
      <c r="O25" s="9">
        <f t="shared" si="6"/>
        <v>25</v>
      </c>
      <c r="P25" s="6"/>
      <c r="Q25" s="6"/>
    </row>
    <row r="26" spans="1:17" x14ac:dyDescent="0.25">
      <c r="A26" s="2">
        <v>100</v>
      </c>
      <c r="B26" s="10">
        <v>3.5</v>
      </c>
      <c r="C26" s="9">
        <f t="shared" si="0"/>
        <v>0</v>
      </c>
      <c r="D26" s="10">
        <v>10.5</v>
      </c>
      <c r="E26" s="9">
        <f t="shared" si="1"/>
        <v>2.25</v>
      </c>
      <c r="F26" s="10">
        <v>1.5</v>
      </c>
      <c r="G26" s="9">
        <f t="shared" si="2"/>
        <v>1</v>
      </c>
      <c r="H26" s="10">
        <v>4</v>
      </c>
      <c r="I26" s="9">
        <f t="shared" si="3"/>
        <v>0.25</v>
      </c>
      <c r="J26" s="10">
        <v>3</v>
      </c>
      <c r="K26" s="9">
        <f t="shared" si="4"/>
        <v>49</v>
      </c>
      <c r="L26" s="10">
        <v>4.5</v>
      </c>
      <c r="M26" s="9">
        <f t="shared" si="5"/>
        <v>0</v>
      </c>
      <c r="N26" s="10">
        <v>17.5</v>
      </c>
      <c r="O26" s="9">
        <f t="shared" si="6"/>
        <v>42.25</v>
      </c>
      <c r="P26" s="6"/>
      <c r="Q26" s="6"/>
    </row>
    <row r="27" spans="1:17" x14ac:dyDescent="0.25">
      <c r="A27" s="2">
        <v>105</v>
      </c>
      <c r="B27" s="10">
        <v>4</v>
      </c>
      <c r="C27" s="9">
        <f t="shared" si="0"/>
        <v>0.25</v>
      </c>
      <c r="D27" s="10">
        <v>11</v>
      </c>
      <c r="E27" s="9">
        <f t="shared" si="1"/>
        <v>0.25</v>
      </c>
      <c r="F27" s="10">
        <v>1</v>
      </c>
      <c r="G27" s="9">
        <f t="shared" si="2"/>
        <v>0.25</v>
      </c>
      <c r="H27" s="10">
        <v>4</v>
      </c>
      <c r="I27" s="9">
        <f t="shared" si="3"/>
        <v>0</v>
      </c>
      <c r="J27" s="10">
        <v>0.5</v>
      </c>
      <c r="K27" s="9">
        <f t="shared" si="4"/>
        <v>6.25</v>
      </c>
      <c r="L27" s="10">
        <v>4.5</v>
      </c>
      <c r="M27" s="9">
        <f t="shared" si="5"/>
        <v>0</v>
      </c>
      <c r="N27" s="10">
        <v>19</v>
      </c>
      <c r="O27" s="9">
        <f t="shared" si="6"/>
        <v>2.25</v>
      </c>
      <c r="P27" s="6"/>
      <c r="Q27" s="6"/>
    </row>
    <row r="28" spans="1:17" x14ac:dyDescent="0.25">
      <c r="A28" s="2">
        <v>110</v>
      </c>
      <c r="B28" s="10">
        <v>3.5</v>
      </c>
      <c r="C28" s="9">
        <f t="shared" si="0"/>
        <v>0.25</v>
      </c>
      <c r="D28" s="10">
        <v>11</v>
      </c>
      <c r="E28" s="9">
        <f t="shared" si="1"/>
        <v>0</v>
      </c>
      <c r="F28" s="10">
        <v>1.5</v>
      </c>
      <c r="G28" s="9">
        <f t="shared" si="2"/>
        <v>0.25</v>
      </c>
      <c r="H28" s="10">
        <v>4</v>
      </c>
      <c r="I28" s="9">
        <f t="shared" si="3"/>
        <v>0</v>
      </c>
      <c r="J28" s="10">
        <v>0.5</v>
      </c>
      <c r="K28" s="9">
        <f t="shared" si="4"/>
        <v>0</v>
      </c>
      <c r="L28" s="10">
        <v>3</v>
      </c>
      <c r="M28" s="9">
        <f t="shared" si="5"/>
        <v>2.25</v>
      </c>
      <c r="N28" s="10">
        <v>19</v>
      </c>
      <c r="O28" s="9">
        <f t="shared" si="6"/>
        <v>0</v>
      </c>
      <c r="P28" s="6"/>
      <c r="Q28" s="6"/>
    </row>
    <row r="29" spans="1:17" x14ac:dyDescent="0.25">
      <c r="A29" s="2">
        <v>115</v>
      </c>
      <c r="B29" s="10">
        <v>4</v>
      </c>
      <c r="C29" s="9">
        <f t="shared" si="0"/>
        <v>0.25</v>
      </c>
      <c r="D29" s="10">
        <v>12.5</v>
      </c>
      <c r="E29" s="9">
        <f t="shared" si="1"/>
        <v>2.25</v>
      </c>
      <c r="F29" s="10">
        <v>1.5</v>
      </c>
      <c r="G29" s="9">
        <f t="shared" si="2"/>
        <v>0</v>
      </c>
      <c r="H29" s="10">
        <v>5</v>
      </c>
      <c r="I29" s="9">
        <f t="shared" si="3"/>
        <v>1</v>
      </c>
      <c r="J29" s="10">
        <v>0.5</v>
      </c>
      <c r="K29" s="9">
        <f t="shared" si="4"/>
        <v>0</v>
      </c>
      <c r="L29" s="10">
        <v>3</v>
      </c>
      <c r="M29" s="9">
        <f t="shared" si="5"/>
        <v>0</v>
      </c>
      <c r="N29" s="10">
        <v>19.5</v>
      </c>
      <c r="O29" s="9">
        <f t="shared" si="6"/>
        <v>0.25</v>
      </c>
      <c r="P29" s="6"/>
      <c r="Q29" s="6"/>
    </row>
    <row r="30" spans="1:17" x14ac:dyDescent="0.25">
      <c r="A30" s="2">
        <v>120</v>
      </c>
      <c r="B30" s="10">
        <v>4</v>
      </c>
      <c r="C30" s="9">
        <f t="shared" si="0"/>
        <v>0</v>
      </c>
      <c r="D30" s="10">
        <v>13</v>
      </c>
      <c r="E30" s="9">
        <f t="shared" si="1"/>
        <v>0.25</v>
      </c>
      <c r="F30" s="10">
        <v>2</v>
      </c>
      <c r="G30" s="9">
        <f t="shared" si="2"/>
        <v>0.25</v>
      </c>
      <c r="H30" s="10">
        <v>5</v>
      </c>
      <c r="I30" s="9">
        <f t="shared" si="3"/>
        <v>0</v>
      </c>
      <c r="J30" s="10">
        <v>1.5</v>
      </c>
      <c r="K30" s="9">
        <f t="shared" si="4"/>
        <v>1</v>
      </c>
      <c r="L30" s="10">
        <v>3</v>
      </c>
      <c r="M30" s="9">
        <f t="shared" si="5"/>
        <v>0</v>
      </c>
      <c r="N30" s="10">
        <v>20</v>
      </c>
      <c r="O30" s="9">
        <f t="shared" si="6"/>
        <v>0.25</v>
      </c>
      <c r="P30" s="6"/>
      <c r="Q30" s="6"/>
    </row>
    <row r="31" spans="1:17" x14ac:dyDescent="0.25">
      <c r="A31" s="2">
        <v>125</v>
      </c>
      <c r="B31" s="10">
        <v>4</v>
      </c>
      <c r="C31" s="9">
        <f t="shared" si="0"/>
        <v>0</v>
      </c>
      <c r="D31" s="10">
        <v>14</v>
      </c>
      <c r="E31" s="9">
        <f t="shared" si="1"/>
        <v>1</v>
      </c>
      <c r="F31" s="10">
        <v>3</v>
      </c>
      <c r="G31" s="9">
        <f t="shared" si="2"/>
        <v>1</v>
      </c>
      <c r="H31" s="10">
        <v>5</v>
      </c>
      <c r="I31" s="9">
        <f t="shared" si="3"/>
        <v>0</v>
      </c>
      <c r="J31" s="10">
        <v>8.5</v>
      </c>
      <c r="K31" s="9">
        <f t="shared" si="4"/>
        <v>49</v>
      </c>
      <c r="L31" s="10">
        <v>2.5</v>
      </c>
      <c r="M31" s="9">
        <f t="shared" si="5"/>
        <v>0.25</v>
      </c>
      <c r="N31" s="10">
        <v>18</v>
      </c>
      <c r="O31" s="9">
        <f t="shared" si="6"/>
        <v>4</v>
      </c>
      <c r="P31" s="6"/>
      <c r="Q31" s="6"/>
    </row>
    <row r="32" spans="1:17" x14ac:dyDescent="0.25">
      <c r="A32" s="2">
        <v>130</v>
      </c>
      <c r="B32" s="10">
        <v>3</v>
      </c>
      <c r="C32" s="9">
        <f t="shared" si="0"/>
        <v>1</v>
      </c>
      <c r="D32" s="10">
        <v>14</v>
      </c>
      <c r="E32" s="9">
        <f t="shared" si="1"/>
        <v>0</v>
      </c>
      <c r="F32" s="10">
        <v>3.5</v>
      </c>
      <c r="G32" s="9">
        <f t="shared" si="2"/>
        <v>0.25</v>
      </c>
      <c r="H32" s="10">
        <v>5</v>
      </c>
      <c r="I32" s="9">
        <f t="shared" si="3"/>
        <v>0</v>
      </c>
      <c r="J32" s="10">
        <v>10.5</v>
      </c>
      <c r="K32" s="9">
        <f t="shared" si="4"/>
        <v>4</v>
      </c>
      <c r="L32" s="10">
        <v>2</v>
      </c>
      <c r="M32" s="9">
        <f t="shared" si="5"/>
        <v>0.25</v>
      </c>
      <c r="N32" s="10">
        <v>16.5</v>
      </c>
      <c r="O32" s="9">
        <f t="shared" si="6"/>
        <v>2.25</v>
      </c>
      <c r="P32" s="6"/>
      <c r="Q32" s="6"/>
    </row>
    <row r="33" spans="1:17" x14ac:dyDescent="0.25">
      <c r="A33" s="2">
        <v>135</v>
      </c>
      <c r="B33" s="10">
        <v>2.5</v>
      </c>
      <c r="C33" s="9">
        <f t="shared" si="0"/>
        <v>0.25</v>
      </c>
      <c r="D33" s="10">
        <v>14</v>
      </c>
      <c r="E33" s="9">
        <f t="shared" si="1"/>
        <v>0</v>
      </c>
      <c r="F33" s="10">
        <v>3</v>
      </c>
      <c r="G33" s="9">
        <f t="shared" si="2"/>
        <v>0.25</v>
      </c>
      <c r="H33" s="10">
        <v>3</v>
      </c>
      <c r="I33" s="9">
        <f t="shared" si="3"/>
        <v>4</v>
      </c>
      <c r="J33" s="10">
        <v>10</v>
      </c>
      <c r="K33" s="9">
        <f t="shared" si="4"/>
        <v>0.25</v>
      </c>
      <c r="L33" s="10">
        <v>1.5</v>
      </c>
      <c r="M33" s="9">
        <f t="shared" si="5"/>
        <v>0.25</v>
      </c>
      <c r="N33" s="10">
        <v>14</v>
      </c>
      <c r="O33" s="9">
        <f t="shared" si="6"/>
        <v>6.25</v>
      </c>
      <c r="P33" s="6"/>
      <c r="Q33" s="6"/>
    </row>
    <row r="34" spans="1:17" x14ac:dyDescent="0.25">
      <c r="A34" s="2">
        <v>140</v>
      </c>
      <c r="B34" s="10">
        <v>2.5</v>
      </c>
      <c r="C34" s="9">
        <f t="shared" si="0"/>
        <v>0</v>
      </c>
      <c r="D34" s="10">
        <v>14</v>
      </c>
      <c r="E34" s="9">
        <f t="shared" si="1"/>
        <v>0</v>
      </c>
      <c r="F34" s="10">
        <v>3.5</v>
      </c>
      <c r="G34" s="9">
        <f t="shared" si="2"/>
        <v>0.25</v>
      </c>
      <c r="H34" s="10">
        <v>2</v>
      </c>
      <c r="I34" s="9">
        <f t="shared" si="3"/>
        <v>1</v>
      </c>
      <c r="J34" s="10">
        <v>10</v>
      </c>
      <c r="K34" s="9">
        <f t="shared" si="4"/>
        <v>0</v>
      </c>
      <c r="L34" s="10">
        <v>1.5</v>
      </c>
      <c r="M34" s="9">
        <f t="shared" si="5"/>
        <v>0</v>
      </c>
      <c r="N34" s="10">
        <v>8</v>
      </c>
      <c r="O34" s="9">
        <f t="shared" si="6"/>
        <v>36</v>
      </c>
      <c r="P34" s="6"/>
      <c r="Q34" s="6"/>
    </row>
    <row r="35" spans="1:17" x14ac:dyDescent="0.25">
      <c r="A35" s="2">
        <v>145</v>
      </c>
      <c r="B35" s="10">
        <v>3</v>
      </c>
      <c r="C35" s="9">
        <f t="shared" si="0"/>
        <v>0.25</v>
      </c>
      <c r="D35" s="10">
        <v>14</v>
      </c>
      <c r="E35" s="9">
        <f t="shared" si="1"/>
        <v>0</v>
      </c>
      <c r="F35" s="10">
        <v>4.5</v>
      </c>
      <c r="G35" s="9">
        <f t="shared" si="2"/>
        <v>1</v>
      </c>
      <c r="H35" s="10">
        <v>2</v>
      </c>
      <c r="I35" s="9">
        <f t="shared" si="3"/>
        <v>0</v>
      </c>
      <c r="J35" s="10">
        <v>9</v>
      </c>
      <c r="K35" s="9">
        <f t="shared" si="4"/>
        <v>1</v>
      </c>
      <c r="L35" s="10">
        <v>1.5</v>
      </c>
      <c r="M35" s="9">
        <f t="shared" si="5"/>
        <v>0</v>
      </c>
      <c r="N35" s="10">
        <v>6</v>
      </c>
      <c r="O35" s="9">
        <f t="shared" si="6"/>
        <v>4</v>
      </c>
      <c r="P35" s="6"/>
      <c r="Q35" s="6"/>
    </row>
    <row r="36" spans="1:17" x14ac:dyDescent="0.25">
      <c r="A36" s="2">
        <v>150</v>
      </c>
      <c r="B36" s="10">
        <v>3</v>
      </c>
      <c r="C36" s="9">
        <f t="shared" si="0"/>
        <v>0</v>
      </c>
      <c r="D36" s="10">
        <v>14.5</v>
      </c>
      <c r="E36" s="9">
        <f t="shared" si="1"/>
        <v>0.25</v>
      </c>
      <c r="F36" s="10">
        <v>5</v>
      </c>
      <c r="G36" s="9">
        <f t="shared" si="2"/>
        <v>0.25</v>
      </c>
      <c r="H36" s="10">
        <v>3</v>
      </c>
      <c r="I36" s="9">
        <f t="shared" si="3"/>
        <v>1</v>
      </c>
      <c r="J36" s="10">
        <v>9.5</v>
      </c>
      <c r="K36" s="9">
        <f t="shared" si="4"/>
        <v>0.25</v>
      </c>
      <c r="L36" s="10">
        <v>1.5</v>
      </c>
      <c r="M36" s="9">
        <f t="shared" si="5"/>
        <v>0</v>
      </c>
      <c r="N36" s="10">
        <v>4</v>
      </c>
      <c r="O36" s="9">
        <f t="shared" si="6"/>
        <v>4</v>
      </c>
      <c r="P36" s="6"/>
      <c r="Q36" s="6"/>
    </row>
    <row r="37" spans="1:17" x14ac:dyDescent="0.25">
      <c r="A37" s="2">
        <v>155</v>
      </c>
      <c r="B37" s="10">
        <v>3</v>
      </c>
      <c r="C37" s="9">
        <f t="shared" si="0"/>
        <v>0</v>
      </c>
      <c r="D37" s="10">
        <v>14.5</v>
      </c>
      <c r="E37" s="9">
        <f t="shared" si="1"/>
        <v>0</v>
      </c>
      <c r="F37" s="10">
        <v>5</v>
      </c>
      <c r="G37" s="9">
        <f t="shared" si="2"/>
        <v>0</v>
      </c>
      <c r="H37" s="10">
        <v>3</v>
      </c>
      <c r="I37" s="9">
        <f t="shared" si="3"/>
        <v>0</v>
      </c>
      <c r="J37" s="10">
        <v>8.5</v>
      </c>
      <c r="K37" s="9">
        <f t="shared" si="4"/>
        <v>1</v>
      </c>
      <c r="L37" s="10">
        <v>0</v>
      </c>
      <c r="M37" s="9">
        <f t="shared" si="5"/>
        <v>2.25</v>
      </c>
      <c r="N37" s="10">
        <v>4</v>
      </c>
      <c r="O37" s="9">
        <f t="shared" si="6"/>
        <v>0</v>
      </c>
      <c r="P37" s="6"/>
      <c r="Q37" s="6"/>
    </row>
    <row r="38" spans="1:17" x14ac:dyDescent="0.25">
      <c r="A38" s="2">
        <v>160</v>
      </c>
      <c r="B38" s="10">
        <v>4</v>
      </c>
      <c r="C38" s="9">
        <f t="shared" si="0"/>
        <v>1</v>
      </c>
      <c r="D38" s="10">
        <v>14.5</v>
      </c>
      <c r="E38" s="9">
        <f t="shared" si="1"/>
        <v>0</v>
      </c>
      <c r="F38" s="10">
        <v>5</v>
      </c>
      <c r="G38" s="9">
        <f t="shared" si="2"/>
        <v>0</v>
      </c>
      <c r="H38" s="10">
        <v>1</v>
      </c>
      <c r="I38" s="9">
        <f t="shared" si="3"/>
        <v>4</v>
      </c>
      <c r="J38" s="10">
        <v>8.5</v>
      </c>
      <c r="K38" s="9">
        <f t="shared" si="4"/>
        <v>0</v>
      </c>
      <c r="L38" s="10">
        <v>1</v>
      </c>
      <c r="M38" s="9">
        <f t="shared" si="5"/>
        <v>1</v>
      </c>
      <c r="N38" s="10">
        <v>4</v>
      </c>
      <c r="O38" s="9">
        <f t="shared" si="6"/>
        <v>0</v>
      </c>
      <c r="P38" s="6"/>
      <c r="Q38" s="6"/>
    </row>
    <row r="39" spans="1:17" x14ac:dyDescent="0.25">
      <c r="A39" s="2">
        <v>165</v>
      </c>
      <c r="B39" s="10">
        <v>3.5</v>
      </c>
      <c r="C39" s="9">
        <f t="shared" si="0"/>
        <v>0.25</v>
      </c>
      <c r="D39" s="10">
        <v>14.5</v>
      </c>
      <c r="E39" s="9">
        <f t="shared" si="1"/>
        <v>0</v>
      </c>
      <c r="F39" s="10">
        <v>4.5</v>
      </c>
      <c r="G39" s="9">
        <f t="shared" si="2"/>
        <v>0.25</v>
      </c>
      <c r="H39" s="10">
        <v>0.5</v>
      </c>
      <c r="I39" s="9">
        <f t="shared" si="3"/>
        <v>0.25</v>
      </c>
      <c r="J39" s="10">
        <v>9</v>
      </c>
      <c r="K39" s="9">
        <f t="shared" si="4"/>
        <v>0.25</v>
      </c>
      <c r="L39" s="10">
        <v>2</v>
      </c>
      <c r="M39" s="9">
        <f t="shared" si="5"/>
        <v>1</v>
      </c>
      <c r="N39" s="10">
        <v>1</v>
      </c>
      <c r="O39" s="9">
        <f t="shared" si="6"/>
        <v>9</v>
      </c>
      <c r="P39" s="6"/>
      <c r="Q39" s="6"/>
    </row>
    <row r="40" spans="1:17" x14ac:dyDescent="0.25">
      <c r="A40" s="2">
        <v>170</v>
      </c>
      <c r="B40" s="10">
        <v>5</v>
      </c>
      <c r="C40" s="9">
        <f t="shared" si="0"/>
        <v>2.25</v>
      </c>
      <c r="D40" s="10">
        <v>15</v>
      </c>
      <c r="E40" s="9">
        <f t="shared" si="1"/>
        <v>0.25</v>
      </c>
      <c r="F40" s="10">
        <v>4.5</v>
      </c>
      <c r="G40" s="9">
        <f t="shared" si="2"/>
        <v>0</v>
      </c>
      <c r="H40" s="10">
        <v>1</v>
      </c>
      <c r="I40" s="9">
        <f t="shared" si="3"/>
        <v>0.25</v>
      </c>
      <c r="J40" s="10">
        <v>8</v>
      </c>
      <c r="K40" s="9">
        <f t="shared" si="4"/>
        <v>1</v>
      </c>
      <c r="L40" s="10">
        <v>2</v>
      </c>
      <c r="M40" s="9">
        <f t="shared" si="5"/>
        <v>0</v>
      </c>
      <c r="N40" s="10">
        <v>1</v>
      </c>
      <c r="O40" s="9">
        <f t="shared" si="6"/>
        <v>0</v>
      </c>
      <c r="P40" s="6"/>
      <c r="Q40" s="6"/>
    </row>
    <row r="41" spans="1:17" x14ac:dyDescent="0.25">
      <c r="A41" s="2">
        <v>175</v>
      </c>
      <c r="B41" s="10">
        <v>5</v>
      </c>
      <c r="C41" s="9">
        <f t="shared" si="0"/>
        <v>0</v>
      </c>
      <c r="D41" s="10">
        <v>15</v>
      </c>
      <c r="E41" s="9">
        <f t="shared" si="1"/>
        <v>0</v>
      </c>
      <c r="F41" s="10">
        <v>5</v>
      </c>
      <c r="G41" s="9">
        <f t="shared" si="2"/>
        <v>0.25</v>
      </c>
      <c r="H41" s="10">
        <v>2</v>
      </c>
      <c r="I41" s="9">
        <f t="shared" si="3"/>
        <v>1</v>
      </c>
      <c r="J41" s="10">
        <v>8</v>
      </c>
      <c r="K41" s="9">
        <f t="shared" si="4"/>
        <v>0</v>
      </c>
      <c r="L41" s="10">
        <v>1.5</v>
      </c>
      <c r="M41" s="9">
        <f t="shared" si="5"/>
        <v>0.25</v>
      </c>
      <c r="N41" s="10">
        <v>1.5</v>
      </c>
      <c r="O41" s="9">
        <f t="shared" si="6"/>
        <v>0.25</v>
      </c>
      <c r="P41" s="6"/>
      <c r="Q41" s="6"/>
    </row>
    <row r="42" spans="1:17" x14ac:dyDescent="0.25">
      <c r="A42" s="2">
        <v>180</v>
      </c>
      <c r="B42" s="10">
        <v>5</v>
      </c>
      <c r="C42" s="9">
        <f t="shared" si="0"/>
        <v>0</v>
      </c>
      <c r="D42" s="10">
        <v>14.5</v>
      </c>
      <c r="E42" s="9">
        <f t="shared" si="1"/>
        <v>0.25</v>
      </c>
      <c r="F42" s="10">
        <v>5</v>
      </c>
      <c r="G42" s="9">
        <f t="shared" si="2"/>
        <v>0</v>
      </c>
      <c r="H42" s="10">
        <v>2</v>
      </c>
      <c r="I42" s="9">
        <f t="shared" si="3"/>
        <v>0</v>
      </c>
      <c r="J42" s="10">
        <v>8</v>
      </c>
      <c r="K42" s="9">
        <f t="shared" si="4"/>
        <v>0</v>
      </c>
      <c r="L42" s="10">
        <v>1.5</v>
      </c>
      <c r="M42" s="9">
        <f t="shared" si="5"/>
        <v>0</v>
      </c>
      <c r="N42" s="10">
        <v>2</v>
      </c>
      <c r="O42" s="9">
        <f t="shared" si="6"/>
        <v>0.25</v>
      </c>
      <c r="P42" s="6"/>
      <c r="Q42" s="6"/>
    </row>
    <row r="43" spans="1:17" x14ac:dyDescent="0.25">
      <c r="A43" s="2">
        <v>185</v>
      </c>
      <c r="B43" s="10">
        <v>4.5</v>
      </c>
      <c r="C43" s="9">
        <f t="shared" si="0"/>
        <v>0.25</v>
      </c>
      <c r="D43" s="10">
        <v>7</v>
      </c>
      <c r="E43" s="9">
        <f t="shared" si="1"/>
        <v>56.25</v>
      </c>
      <c r="F43" s="10">
        <v>4</v>
      </c>
      <c r="G43" s="9">
        <f t="shared" si="2"/>
        <v>1</v>
      </c>
      <c r="H43" s="10">
        <v>2.5</v>
      </c>
      <c r="I43" s="9">
        <f t="shared" si="3"/>
        <v>0.25</v>
      </c>
      <c r="J43" s="10">
        <v>8</v>
      </c>
      <c r="K43" s="9">
        <f t="shared" si="4"/>
        <v>0</v>
      </c>
      <c r="L43" s="10">
        <v>2</v>
      </c>
      <c r="M43" s="9">
        <f t="shared" si="5"/>
        <v>0.25</v>
      </c>
      <c r="N43" s="10">
        <v>2</v>
      </c>
      <c r="O43" s="9">
        <f t="shared" si="6"/>
        <v>0</v>
      </c>
      <c r="P43" s="6"/>
      <c r="Q43" s="6"/>
    </row>
    <row r="44" spans="1:17" x14ac:dyDescent="0.25">
      <c r="A44" s="2">
        <v>190</v>
      </c>
      <c r="B44" s="10">
        <v>5</v>
      </c>
      <c r="C44" s="9">
        <f t="shared" si="0"/>
        <v>0.25</v>
      </c>
      <c r="D44" s="10">
        <v>4</v>
      </c>
      <c r="E44" s="9">
        <f t="shared" si="1"/>
        <v>9</v>
      </c>
      <c r="F44" s="10">
        <v>4</v>
      </c>
      <c r="G44" s="9">
        <f t="shared" si="2"/>
        <v>0</v>
      </c>
      <c r="H44" s="10">
        <v>3</v>
      </c>
      <c r="I44" s="9">
        <f t="shared" si="3"/>
        <v>0.25</v>
      </c>
      <c r="J44" s="10">
        <v>8</v>
      </c>
      <c r="K44" s="9">
        <f t="shared" si="4"/>
        <v>0</v>
      </c>
      <c r="L44" s="10">
        <v>3</v>
      </c>
      <c r="M44" s="9">
        <f t="shared" si="5"/>
        <v>1</v>
      </c>
      <c r="N44" s="10">
        <v>1.5</v>
      </c>
      <c r="O44" s="9">
        <f t="shared" si="6"/>
        <v>0.25</v>
      </c>
      <c r="P44" s="6"/>
      <c r="Q44" s="6"/>
    </row>
    <row r="45" spans="1:17" x14ac:dyDescent="0.25">
      <c r="A45" s="2">
        <v>195</v>
      </c>
      <c r="B45" s="10">
        <v>4</v>
      </c>
      <c r="C45" s="9">
        <f t="shared" si="0"/>
        <v>1</v>
      </c>
      <c r="D45" s="10">
        <v>1</v>
      </c>
      <c r="E45" s="9">
        <f t="shared" si="1"/>
        <v>9</v>
      </c>
      <c r="F45" s="10">
        <v>3.5</v>
      </c>
      <c r="G45" s="9">
        <f t="shared" si="2"/>
        <v>0.25</v>
      </c>
      <c r="H45" s="10">
        <v>4.5</v>
      </c>
      <c r="I45" s="9">
        <f t="shared" si="3"/>
        <v>2.25</v>
      </c>
      <c r="J45" s="10">
        <v>9</v>
      </c>
      <c r="K45" s="9">
        <f t="shared" si="4"/>
        <v>1</v>
      </c>
      <c r="L45" s="10">
        <v>5.5</v>
      </c>
      <c r="M45" s="9">
        <f t="shared" si="5"/>
        <v>6.25</v>
      </c>
      <c r="N45" s="10">
        <v>1.5</v>
      </c>
      <c r="O45" s="9">
        <f t="shared" si="6"/>
        <v>0</v>
      </c>
      <c r="P45" s="6"/>
      <c r="Q45" s="6"/>
    </row>
    <row r="46" spans="1:17" x14ac:dyDescent="0.25">
      <c r="A46" s="2">
        <v>200</v>
      </c>
      <c r="B46" s="10">
        <v>4.5</v>
      </c>
      <c r="C46" s="9">
        <f t="shared" si="0"/>
        <v>0.25</v>
      </c>
      <c r="D46" s="10">
        <v>0</v>
      </c>
      <c r="E46" s="9">
        <f t="shared" si="1"/>
        <v>1</v>
      </c>
      <c r="F46" s="10">
        <v>3</v>
      </c>
      <c r="G46" s="9">
        <f t="shared" si="2"/>
        <v>0.25</v>
      </c>
      <c r="H46" s="10">
        <v>5</v>
      </c>
      <c r="I46" s="9">
        <f t="shared" si="3"/>
        <v>0.25</v>
      </c>
      <c r="J46" s="10">
        <v>9</v>
      </c>
      <c r="K46" s="9">
        <f t="shared" si="4"/>
        <v>0</v>
      </c>
      <c r="L46" s="10">
        <v>6</v>
      </c>
      <c r="M46" s="9">
        <f t="shared" si="5"/>
        <v>0.25</v>
      </c>
      <c r="N46" s="10">
        <v>1.5</v>
      </c>
      <c r="O46" s="9">
        <f t="shared" si="6"/>
        <v>0</v>
      </c>
      <c r="P46" s="6"/>
      <c r="Q46" s="6"/>
    </row>
    <row r="47" spans="1:17" x14ac:dyDescent="0.25">
      <c r="A47" s="2">
        <v>205</v>
      </c>
      <c r="B47" s="10">
        <v>5</v>
      </c>
      <c r="C47" s="9">
        <f t="shared" si="0"/>
        <v>0.25</v>
      </c>
      <c r="D47" s="10">
        <v>1</v>
      </c>
      <c r="E47" s="9">
        <f t="shared" si="1"/>
        <v>1</v>
      </c>
      <c r="F47" s="10">
        <v>4</v>
      </c>
      <c r="G47" s="9">
        <f t="shared" si="2"/>
        <v>1</v>
      </c>
      <c r="H47" s="10">
        <v>5.5</v>
      </c>
      <c r="I47" s="9">
        <f t="shared" si="3"/>
        <v>0.25</v>
      </c>
      <c r="J47" s="10">
        <v>9</v>
      </c>
      <c r="K47" s="9">
        <f t="shared" si="4"/>
        <v>0</v>
      </c>
      <c r="L47" s="10">
        <v>7.5</v>
      </c>
      <c r="M47" s="9">
        <f t="shared" si="5"/>
        <v>2.25</v>
      </c>
      <c r="N47" s="10">
        <v>1</v>
      </c>
      <c r="O47" s="9">
        <f t="shared" si="6"/>
        <v>0.25</v>
      </c>
      <c r="P47" s="6"/>
      <c r="Q47" s="6"/>
    </row>
    <row r="48" spans="1:17" x14ac:dyDescent="0.25">
      <c r="A48" s="2">
        <v>210</v>
      </c>
      <c r="B48" s="10">
        <v>6</v>
      </c>
      <c r="C48" s="9">
        <f t="shared" si="0"/>
        <v>1</v>
      </c>
      <c r="D48" s="10">
        <v>2</v>
      </c>
      <c r="E48" s="9">
        <f t="shared" si="1"/>
        <v>1</v>
      </c>
      <c r="F48" s="10">
        <v>3</v>
      </c>
      <c r="G48" s="9">
        <f t="shared" si="2"/>
        <v>1</v>
      </c>
      <c r="H48" s="10">
        <v>6</v>
      </c>
      <c r="I48" s="9">
        <f t="shared" si="3"/>
        <v>0.25</v>
      </c>
      <c r="J48" s="10">
        <v>9</v>
      </c>
      <c r="K48" s="9">
        <f t="shared" si="4"/>
        <v>0</v>
      </c>
      <c r="L48" s="10">
        <v>8.5</v>
      </c>
      <c r="M48" s="9">
        <f t="shared" si="5"/>
        <v>1</v>
      </c>
      <c r="N48" s="10">
        <v>0</v>
      </c>
      <c r="O48" s="9">
        <f t="shared" si="6"/>
        <v>1</v>
      </c>
      <c r="P48" s="6"/>
      <c r="Q48" s="6"/>
    </row>
    <row r="49" spans="1:17" x14ac:dyDescent="0.25">
      <c r="A49" s="2">
        <v>215</v>
      </c>
      <c r="B49" s="10">
        <v>5.5</v>
      </c>
      <c r="C49" s="9">
        <f t="shared" si="0"/>
        <v>0.25</v>
      </c>
      <c r="D49" s="10">
        <v>2</v>
      </c>
      <c r="E49" s="9">
        <f t="shared" si="1"/>
        <v>0</v>
      </c>
      <c r="F49" s="10">
        <v>3</v>
      </c>
      <c r="G49" s="9">
        <f t="shared" si="2"/>
        <v>0</v>
      </c>
      <c r="H49" s="10">
        <v>7</v>
      </c>
      <c r="I49" s="9">
        <f t="shared" si="3"/>
        <v>1</v>
      </c>
      <c r="J49" s="10">
        <v>9</v>
      </c>
      <c r="K49" s="9">
        <f t="shared" si="4"/>
        <v>0</v>
      </c>
      <c r="L49" s="10">
        <v>12.5</v>
      </c>
      <c r="M49" s="9">
        <f t="shared" si="5"/>
        <v>16</v>
      </c>
      <c r="N49" s="10">
        <v>1</v>
      </c>
      <c r="O49" s="9">
        <f t="shared" si="6"/>
        <v>1</v>
      </c>
      <c r="P49" s="6"/>
      <c r="Q49" s="6"/>
    </row>
    <row r="50" spans="1:17" x14ac:dyDescent="0.25">
      <c r="A50" s="2">
        <v>220</v>
      </c>
      <c r="B50" s="10">
        <v>5</v>
      </c>
      <c r="C50" s="9">
        <f t="shared" si="0"/>
        <v>0.25</v>
      </c>
      <c r="D50" s="10">
        <v>2</v>
      </c>
      <c r="E50" s="9">
        <f t="shared" si="1"/>
        <v>0</v>
      </c>
      <c r="F50" s="10">
        <v>2</v>
      </c>
      <c r="G50" s="9">
        <f t="shared" si="2"/>
        <v>1</v>
      </c>
      <c r="H50" s="10">
        <v>8</v>
      </c>
      <c r="I50" s="9">
        <f t="shared" si="3"/>
        <v>1</v>
      </c>
      <c r="J50" s="10">
        <v>9</v>
      </c>
      <c r="K50" s="9">
        <f t="shared" si="4"/>
        <v>0</v>
      </c>
      <c r="L50" s="10">
        <v>14</v>
      </c>
      <c r="M50" s="9">
        <f t="shared" si="5"/>
        <v>2.25</v>
      </c>
      <c r="N50" s="10">
        <v>2</v>
      </c>
      <c r="O50" s="9">
        <f t="shared" si="6"/>
        <v>1</v>
      </c>
      <c r="P50" s="6"/>
      <c r="Q50" s="6"/>
    </row>
    <row r="51" spans="1:17" x14ac:dyDescent="0.25">
      <c r="A51" s="2">
        <v>225</v>
      </c>
      <c r="B51" s="10">
        <v>5</v>
      </c>
      <c r="C51" s="9">
        <f t="shared" si="0"/>
        <v>0</v>
      </c>
      <c r="D51" s="10">
        <v>2</v>
      </c>
      <c r="E51" s="9">
        <f t="shared" si="1"/>
        <v>0</v>
      </c>
      <c r="F51" s="10">
        <v>1.5</v>
      </c>
      <c r="G51" s="9">
        <f t="shared" si="2"/>
        <v>0.25</v>
      </c>
      <c r="H51" s="10">
        <v>8.5</v>
      </c>
      <c r="I51" s="9">
        <f t="shared" si="3"/>
        <v>0.25</v>
      </c>
      <c r="J51" s="10">
        <v>9.5</v>
      </c>
      <c r="K51" s="9">
        <f t="shared" si="4"/>
        <v>0.25</v>
      </c>
      <c r="L51" s="10">
        <v>17</v>
      </c>
      <c r="M51" s="9">
        <f t="shared" si="5"/>
        <v>9</v>
      </c>
      <c r="N51" s="10">
        <v>2</v>
      </c>
      <c r="O51" s="9">
        <f t="shared" si="6"/>
        <v>0</v>
      </c>
      <c r="P51" s="6"/>
      <c r="Q51" s="6"/>
    </row>
    <row r="52" spans="1:17" x14ac:dyDescent="0.25">
      <c r="A52" s="2">
        <v>230</v>
      </c>
      <c r="B52" s="10">
        <v>4</v>
      </c>
      <c r="C52" s="9">
        <f t="shared" si="0"/>
        <v>1</v>
      </c>
      <c r="D52" s="10">
        <v>2</v>
      </c>
      <c r="E52" s="9">
        <f t="shared" si="1"/>
        <v>0</v>
      </c>
      <c r="F52" s="10">
        <v>1</v>
      </c>
      <c r="G52" s="9">
        <f t="shared" si="2"/>
        <v>0.25</v>
      </c>
      <c r="H52" s="10">
        <v>9</v>
      </c>
      <c r="I52" s="9">
        <f t="shared" si="3"/>
        <v>0.25</v>
      </c>
      <c r="J52" s="10">
        <v>7.5</v>
      </c>
      <c r="K52" s="9">
        <f t="shared" si="4"/>
        <v>4</v>
      </c>
      <c r="L52" s="10">
        <v>18</v>
      </c>
      <c r="M52" s="9">
        <f t="shared" si="5"/>
        <v>1</v>
      </c>
      <c r="N52" s="10">
        <v>1.5</v>
      </c>
      <c r="O52" s="9">
        <f t="shared" si="6"/>
        <v>0.25</v>
      </c>
      <c r="P52" s="6"/>
      <c r="Q52" s="6"/>
    </row>
    <row r="53" spans="1:17" x14ac:dyDescent="0.25">
      <c r="A53" s="2">
        <v>235</v>
      </c>
      <c r="B53" s="10">
        <v>3.5</v>
      </c>
      <c r="C53" s="9">
        <f t="shared" si="0"/>
        <v>0.25</v>
      </c>
      <c r="D53" s="10">
        <v>2</v>
      </c>
      <c r="E53" s="9">
        <f t="shared" si="1"/>
        <v>0</v>
      </c>
      <c r="F53" s="10">
        <v>1</v>
      </c>
      <c r="G53" s="9">
        <f t="shared" si="2"/>
        <v>0</v>
      </c>
      <c r="H53" s="10">
        <v>10</v>
      </c>
      <c r="I53" s="9">
        <f t="shared" si="3"/>
        <v>1</v>
      </c>
      <c r="J53" s="10">
        <v>7.5</v>
      </c>
      <c r="K53" s="9">
        <f t="shared" si="4"/>
        <v>0</v>
      </c>
      <c r="L53" s="10">
        <v>19.5</v>
      </c>
      <c r="M53" s="9">
        <f t="shared" si="5"/>
        <v>2.25</v>
      </c>
      <c r="N53" s="10">
        <v>2</v>
      </c>
      <c r="O53" s="9">
        <f t="shared" si="6"/>
        <v>0.25</v>
      </c>
      <c r="P53" s="6"/>
      <c r="Q53" s="6"/>
    </row>
    <row r="54" spans="1:17" x14ac:dyDescent="0.25">
      <c r="A54" s="2">
        <v>240</v>
      </c>
      <c r="B54" s="10">
        <v>3</v>
      </c>
      <c r="C54" s="9">
        <f t="shared" si="0"/>
        <v>0.25</v>
      </c>
      <c r="D54" s="10">
        <v>1</v>
      </c>
      <c r="E54" s="9">
        <f t="shared" si="1"/>
        <v>1</v>
      </c>
      <c r="F54" s="10">
        <v>0.5</v>
      </c>
      <c r="G54" s="9">
        <f t="shared" si="2"/>
        <v>0.25</v>
      </c>
      <c r="H54" s="10">
        <v>10.5</v>
      </c>
      <c r="I54" s="9">
        <f t="shared" si="3"/>
        <v>0.25</v>
      </c>
      <c r="J54" s="10">
        <v>7</v>
      </c>
      <c r="K54" s="9">
        <f t="shared" si="4"/>
        <v>0.25</v>
      </c>
      <c r="L54" s="10">
        <v>20</v>
      </c>
      <c r="M54" s="9">
        <f t="shared" si="5"/>
        <v>0.25</v>
      </c>
      <c r="N54" s="10">
        <v>3.5</v>
      </c>
      <c r="O54" s="9">
        <f t="shared" si="6"/>
        <v>2.25</v>
      </c>
      <c r="P54" s="6"/>
      <c r="Q54" s="6"/>
    </row>
    <row r="55" spans="1:17" x14ac:dyDescent="0.25">
      <c r="A55" s="2">
        <v>245</v>
      </c>
      <c r="B55" s="10">
        <v>2.5</v>
      </c>
      <c r="C55" s="9">
        <f t="shared" si="0"/>
        <v>0.25</v>
      </c>
      <c r="D55" s="10">
        <v>0.5</v>
      </c>
      <c r="E55" s="9">
        <f t="shared" si="1"/>
        <v>0.25</v>
      </c>
      <c r="F55" s="10">
        <v>1</v>
      </c>
      <c r="G55" s="9">
        <f t="shared" si="2"/>
        <v>0.25</v>
      </c>
      <c r="H55" s="10">
        <v>11</v>
      </c>
      <c r="I55" s="9">
        <f t="shared" si="3"/>
        <v>0.25</v>
      </c>
      <c r="J55" s="10">
        <v>5.5</v>
      </c>
      <c r="K55" s="9">
        <f t="shared" si="4"/>
        <v>2.25</v>
      </c>
      <c r="L55" s="10">
        <v>20</v>
      </c>
      <c r="M55" s="9">
        <f t="shared" si="5"/>
        <v>0</v>
      </c>
      <c r="N55" s="10">
        <v>3.5</v>
      </c>
      <c r="O55" s="9">
        <f t="shared" si="6"/>
        <v>0</v>
      </c>
      <c r="P55" s="6"/>
      <c r="Q55" s="6"/>
    </row>
    <row r="56" spans="1:17" x14ac:dyDescent="0.25">
      <c r="A56" s="2">
        <v>250</v>
      </c>
      <c r="B56" s="10">
        <v>1</v>
      </c>
      <c r="C56" s="9">
        <f t="shared" si="0"/>
        <v>2.25</v>
      </c>
      <c r="D56" s="10">
        <v>0.5</v>
      </c>
      <c r="E56" s="9">
        <f t="shared" si="1"/>
        <v>0</v>
      </c>
      <c r="F56" s="10">
        <v>1</v>
      </c>
      <c r="G56" s="9">
        <f t="shared" si="2"/>
        <v>0</v>
      </c>
      <c r="H56" s="10">
        <v>11.5</v>
      </c>
      <c r="I56" s="9">
        <f t="shared" si="3"/>
        <v>0.25</v>
      </c>
      <c r="J56" s="10">
        <v>5</v>
      </c>
      <c r="K56" s="9">
        <f t="shared" si="4"/>
        <v>0.25</v>
      </c>
      <c r="L56" s="10">
        <v>20</v>
      </c>
      <c r="M56" s="9">
        <f t="shared" si="5"/>
        <v>0</v>
      </c>
      <c r="N56" s="10">
        <v>4</v>
      </c>
      <c r="O56" s="9">
        <f t="shared" si="6"/>
        <v>0.25</v>
      </c>
      <c r="P56" s="6"/>
      <c r="Q56" s="6"/>
    </row>
    <row r="57" spans="1:17" x14ac:dyDescent="0.25">
      <c r="A57" s="2">
        <v>255</v>
      </c>
      <c r="B57" s="10">
        <v>0</v>
      </c>
      <c r="C57" s="9">
        <f t="shared" si="0"/>
        <v>1</v>
      </c>
      <c r="D57" s="10">
        <v>1</v>
      </c>
      <c r="E57" s="9">
        <f t="shared" si="1"/>
        <v>0.25</v>
      </c>
      <c r="F57" s="10">
        <v>1.5</v>
      </c>
      <c r="G57" s="9">
        <f t="shared" si="2"/>
        <v>0.25</v>
      </c>
      <c r="H57" s="10">
        <v>11</v>
      </c>
      <c r="I57" s="9">
        <f t="shared" si="3"/>
        <v>0.25</v>
      </c>
      <c r="J57" s="10">
        <v>4</v>
      </c>
      <c r="K57" s="9">
        <f t="shared" si="4"/>
        <v>1</v>
      </c>
      <c r="L57" s="10">
        <v>19.5</v>
      </c>
      <c r="M57" s="9">
        <f t="shared" si="5"/>
        <v>0.25</v>
      </c>
      <c r="N57" s="10">
        <v>5.5</v>
      </c>
      <c r="O57" s="9">
        <f t="shared" si="6"/>
        <v>2.25</v>
      </c>
      <c r="P57" s="6"/>
      <c r="Q57" s="6"/>
    </row>
    <row r="58" spans="1:17" ht="15.75" thickBot="1" x14ac:dyDescent="0.3">
      <c r="A58" s="3">
        <v>260</v>
      </c>
      <c r="B58" s="11">
        <v>1</v>
      </c>
      <c r="C58" s="9">
        <f t="shared" si="0"/>
        <v>1</v>
      </c>
      <c r="D58" s="11">
        <v>1</v>
      </c>
      <c r="E58" s="9">
        <f t="shared" si="1"/>
        <v>0</v>
      </c>
      <c r="F58" s="11">
        <v>1</v>
      </c>
      <c r="G58" s="9">
        <f t="shared" si="2"/>
        <v>0.25</v>
      </c>
      <c r="H58" s="11">
        <v>11</v>
      </c>
      <c r="I58" s="9">
        <f t="shared" si="3"/>
        <v>0</v>
      </c>
      <c r="J58" s="11">
        <v>4</v>
      </c>
      <c r="K58" s="9">
        <f t="shared" si="4"/>
        <v>0</v>
      </c>
      <c r="L58" s="11">
        <v>19</v>
      </c>
      <c r="M58" s="9">
        <f t="shared" si="5"/>
        <v>0.25</v>
      </c>
      <c r="N58" s="11">
        <v>9.5</v>
      </c>
      <c r="O58" s="9">
        <f t="shared" si="6"/>
        <v>16</v>
      </c>
      <c r="P58" s="6"/>
      <c r="Q58" s="6"/>
    </row>
    <row r="59" spans="1:17" x14ac:dyDescent="0.25">
      <c r="B59" s="83" t="s">
        <v>37</v>
      </c>
      <c r="C59" s="84">
        <f>SUM(C6:C58)</f>
        <v>23.5</v>
      </c>
      <c r="D59" s="83" t="s">
        <v>37</v>
      </c>
      <c r="E59" s="84">
        <f t="shared" ref="E59" si="7">SUM(E6:E58)</f>
        <v>91</v>
      </c>
      <c r="F59" s="83" t="s">
        <v>37</v>
      </c>
      <c r="G59" s="84">
        <f t="shared" ref="G59" si="8">SUM(G6:G58)</f>
        <v>45.5</v>
      </c>
      <c r="H59" s="83" t="s">
        <v>37</v>
      </c>
      <c r="I59" s="84">
        <f t="shared" ref="I59" si="9">SUM(I6:I58)</f>
        <v>36.5</v>
      </c>
      <c r="J59" s="83" t="s">
        <v>37</v>
      </c>
      <c r="K59" s="84">
        <f t="shared" ref="K59" si="10">SUM(K6:K58)</f>
        <v>142.75</v>
      </c>
      <c r="L59" s="83" t="s">
        <v>37</v>
      </c>
      <c r="M59" s="84">
        <f t="shared" ref="M59:O59" si="11">SUM(M6:M58)</f>
        <v>63</v>
      </c>
      <c r="N59" s="83" t="s">
        <v>37</v>
      </c>
      <c r="O59" s="90">
        <f t="shared" si="11"/>
        <v>242.25</v>
      </c>
      <c r="P59" s="8"/>
      <c r="Q59" s="8"/>
    </row>
    <row r="60" spans="1:17" x14ac:dyDescent="0.25">
      <c r="B60" s="85" t="s">
        <v>9</v>
      </c>
      <c r="C60" s="86">
        <v>53</v>
      </c>
      <c r="D60" s="85" t="s">
        <v>9</v>
      </c>
      <c r="E60" s="86">
        <v>53</v>
      </c>
      <c r="F60" s="85" t="s">
        <v>9</v>
      </c>
      <c r="G60" s="86">
        <v>53</v>
      </c>
      <c r="H60" s="85" t="s">
        <v>9</v>
      </c>
      <c r="I60" s="86">
        <v>53</v>
      </c>
      <c r="J60" s="85" t="s">
        <v>9</v>
      </c>
      <c r="K60" s="86">
        <v>53</v>
      </c>
      <c r="L60" s="85" t="s">
        <v>9</v>
      </c>
      <c r="M60" s="86">
        <v>53</v>
      </c>
      <c r="N60" s="85" t="s">
        <v>9</v>
      </c>
      <c r="O60" s="91">
        <v>53</v>
      </c>
      <c r="P60" s="8"/>
      <c r="Q60" s="8"/>
    </row>
    <row r="61" spans="1:17" ht="15.75" thickBot="1" x14ac:dyDescent="0.3">
      <c r="B61" s="87" t="s">
        <v>10</v>
      </c>
      <c r="C61" s="88">
        <v>5</v>
      </c>
      <c r="D61" s="87" t="s">
        <v>10</v>
      </c>
      <c r="E61" s="88">
        <v>5</v>
      </c>
      <c r="F61" s="87" t="s">
        <v>10</v>
      </c>
      <c r="G61" s="88">
        <v>5</v>
      </c>
      <c r="H61" s="87" t="s">
        <v>10</v>
      </c>
      <c r="I61" s="88">
        <v>5</v>
      </c>
      <c r="J61" s="87" t="s">
        <v>10</v>
      </c>
      <c r="K61" s="88">
        <v>5</v>
      </c>
      <c r="L61" s="87" t="s">
        <v>10</v>
      </c>
      <c r="M61" s="88">
        <v>5</v>
      </c>
      <c r="N61" s="87" t="s">
        <v>10</v>
      </c>
      <c r="O61" s="92">
        <v>5</v>
      </c>
      <c r="P61" s="8"/>
      <c r="Q61" s="8"/>
    </row>
    <row r="62" spans="1:17" ht="15.75" thickBot="1" x14ac:dyDescent="0.3">
      <c r="B62" s="18" t="s">
        <v>8</v>
      </c>
      <c r="C62" s="34">
        <f xml:space="preserve"> SQRT(C59/(C60*C61^2))</f>
        <v>0.13317600781148148</v>
      </c>
      <c r="D62" s="18" t="s">
        <v>8</v>
      </c>
      <c r="E62" s="34">
        <f xml:space="preserve"> SQRT(E59/(E60*E61^2))</f>
        <v>0.26206725335878739</v>
      </c>
      <c r="F62" s="18" t="s">
        <v>8</v>
      </c>
      <c r="G62" s="34">
        <f xml:space="preserve"> SQRT(G59/(G60*G61^2))</f>
        <v>0.18530953197693159</v>
      </c>
      <c r="H62" s="18" t="s">
        <v>8</v>
      </c>
      <c r="I62" s="34">
        <f xml:space="preserve"> SQRT(I59/(I60*I61^2))</f>
        <v>0.16597340091508866</v>
      </c>
      <c r="J62" s="18" t="s">
        <v>8</v>
      </c>
      <c r="K62" s="34">
        <f xml:space="preserve"> SQRT(K59/(K60*K61^2))</f>
        <v>0.32823139559859865</v>
      </c>
      <c r="L62" s="18" t="s">
        <v>8</v>
      </c>
      <c r="M62" s="34">
        <f xml:space="preserve"> SQRT(M59/(M60*M61^2))</f>
        <v>0.2180531352934893</v>
      </c>
      <c r="N62" s="18" t="s">
        <v>8</v>
      </c>
      <c r="O62" s="93">
        <f xml:space="preserve"> SQRT(O59/(O60*O61^2))</f>
        <v>0.42758646924247412</v>
      </c>
      <c r="P62" s="8"/>
      <c r="Q62" s="8"/>
    </row>
    <row r="63" spans="1:17" ht="15.75" thickBot="1" x14ac:dyDescent="0.3">
      <c r="B63" s="18" t="s">
        <v>11</v>
      </c>
      <c r="C63" s="31">
        <f xml:space="preserve"> 32.69+32.98*LOG10(C62)</f>
        <v>3.8135692161420209</v>
      </c>
      <c r="D63" s="18" t="s">
        <v>11</v>
      </c>
      <c r="E63" s="31">
        <f xml:space="preserve"> 32.69+32.98*LOG10(E62)</f>
        <v>13.509252726655923</v>
      </c>
      <c r="F63" s="18" t="s">
        <v>11</v>
      </c>
      <c r="G63" s="31">
        <f xml:space="preserve"> 32.69+32.98*LOG10(G62)</f>
        <v>8.5452680981568712</v>
      </c>
      <c r="H63" s="18" t="s">
        <v>11</v>
      </c>
      <c r="I63" s="31">
        <f xml:space="preserve"> 32.69+32.98*LOG10(I62)</f>
        <v>6.966869502168354</v>
      </c>
      <c r="J63" s="18" t="s">
        <v>11</v>
      </c>
      <c r="K63" s="31">
        <f xml:space="preserve"> 32.69+32.98*LOG10(K62)</f>
        <v>16.733620335257022</v>
      </c>
      <c r="L63" s="18" t="s">
        <v>11</v>
      </c>
      <c r="M63" s="32">
        <f xml:space="preserve"> 32.69+32.98*LOG10(M62)</f>
        <v>10.875785827770649</v>
      </c>
      <c r="N63" s="18" t="s">
        <v>11</v>
      </c>
      <c r="O63" s="94">
        <f xml:space="preserve"> 32.69+32.98*LOG10(O62)</f>
        <v>20.521169993850108</v>
      </c>
      <c r="P63" s="8"/>
      <c r="Q63" s="15"/>
    </row>
    <row r="64" spans="1:17" x14ac:dyDescent="0.25"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100">
        <v>0</v>
      </c>
      <c r="P64" s="80"/>
      <c r="Q64" s="80"/>
    </row>
    <row r="65" spans="1:17" x14ac:dyDescent="0.25">
      <c r="B65" s="13" t="s">
        <v>69</v>
      </c>
      <c r="C65" s="89"/>
      <c r="D65" s="38">
        <f>SUM(C63,E63,G63,I63, K63, M63, O64)/7</f>
        <v>8.6349093865929767</v>
      </c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</row>
    <row r="67" spans="1:17" x14ac:dyDescent="0.2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</row>
    <row r="68" spans="1:17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</row>
    <row r="69" spans="1:17" x14ac:dyDescent="0.25">
      <c r="A69" s="41"/>
      <c r="B69" s="44"/>
      <c r="C69" s="43"/>
      <c r="D69" s="44"/>
      <c r="E69" s="43"/>
      <c r="F69" s="44"/>
      <c r="G69" s="43"/>
      <c r="H69" s="44"/>
      <c r="I69" s="43"/>
      <c r="J69" s="44"/>
      <c r="K69" s="43"/>
      <c r="L69" s="44"/>
      <c r="M69" s="43"/>
      <c r="N69" s="40"/>
      <c r="O69" s="40"/>
      <c r="P69" s="40"/>
      <c r="Q69" s="40"/>
    </row>
    <row r="70" spans="1:17" x14ac:dyDescent="0.25">
      <c r="A70" s="41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0"/>
      <c r="O70" s="40"/>
      <c r="P70" s="40"/>
      <c r="Q70" s="40"/>
    </row>
    <row r="71" spans="1:17" x14ac:dyDescent="0.25">
      <c r="A71" s="41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0"/>
      <c r="O71" s="40"/>
      <c r="P71" s="40"/>
      <c r="Q71" s="40"/>
    </row>
    <row r="72" spans="1:17" x14ac:dyDescent="0.25">
      <c r="A72" s="41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0"/>
      <c r="O72" s="40"/>
      <c r="P72" s="40"/>
      <c r="Q72" s="40"/>
    </row>
    <row r="73" spans="1:17" x14ac:dyDescent="0.25">
      <c r="A73" s="41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0"/>
      <c r="O73" s="40"/>
      <c r="P73" s="40"/>
      <c r="Q73" s="40"/>
    </row>
    <row r="74" spans="1:17" x14ac:dyDescent="0.25">
      <c r="A74" s="41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0"/>
      <c r="O74" s="40"/>
      <c r="P74" s="40"/>
      <c r="Q74" s="40"/>
    </row>
    <row r="75" spans="1:17" x14ac:dyDescent="0.25">
      <c r="A75" s="41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0"/>
      <c r="O75" s="40"/>
      <c r="P75" s="40"/>
      <c r="Q75" s="40"/>
    </row>
    <row r="76" spans="1:17" x14ac:dyDescent="0.25">
      <c r="A76" s="41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0"/>
      <c r="O76" s="40"/>
      <c r="P76" s="40"/>
      <c r="Q76" s="40"/>
    </row>
    <row r="77" spans="1:17" x14ac:dyDescent="0.25">
      <c r="A77" s="41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0"/>
      <c r="O77" s="40"/>
      <c r="P77" s="40"/>
      <c r="Q77" s="40"/>
    </row>
    <row r="78" spans="1:17" x14ac:dyDescent="0.25">
      <c r="A78" s="41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0"/>
      <c r="O78" s="40"/>
      <c r="P78" s="40"/>
      <c r="Q78" s="40"/>
    </row>
    <row r="79" spans="1:17" x14ac:dyDescent="0.25">
      <c r="A79" s="41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0"/>
      <c r="O79" s="40"/>
      <c r="P79" s="40"/>
      <c r="Q79" s="40"/>
    </row>
    <row r="80" spans="1:17" x14ac:dyDescent="0.25">
      <c r="A80" s="41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0"/>
      <c r="O80" s="40"/>
      <c r="P80" s="40"/>
      <c r="Q80" s="40"/>
    </row>
    <row r="81" spans="1:17" x14ac:dyDescent="0.25">
      <c r="A81" s="41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0"/>
      <c r="O81" s="40"/>
      <c r="P81" s="40"/>
      <c r="Q81" s="40"/>
    </row>
    <row r="82" spans="1:17" x14ac:dyDescent="0.25">
      <c r="A82" s="41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0"/>
      <c r="O82" s="40"/>
      <c r="P82" s="40"/>
      <c r="Q82" s="40"/>
    </row>
    <row r="83" spans="1:17" x14ac:dyDescent="0.25">
      <c r="A83" s="41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0"/>
      <c r="O83" s="40"/>
      <c r="P83" s="40"/>
      <c r="Q83" s="40"/>
    </row>
    <row r="84" spans="1:17" x14ac:dyDescent="0.25">
      <c r="A84" s="41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0"/>
      <c r="O84" s="40"/>
      <c r="P84" s="40"/>
      <c r="Q84" s="40"/>
    </row>
    <row r="85" spans="1:17" x14ac:dyDescent="0.25">
      <c r="A85" s="41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0"/>
      <c r="O85" s="40"/>
      <c r="P85" s="40"/>
      <c r="Q85" s="40"/>
    </row>
    <row r="86" spans="1:17" x14ac:dyDescent="0.25">
      <c r="A86" s="41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0"/>
      <c r="O86" s="40"/>
      <c r="P86" s="40"/>
      <c r="Q86" s="40"/>
    </row>
    <row r="87" spans="1:17" x14ac:dyDescent="0.25">
      <c r="A87" s="41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0"/>
      <c r="O87" s="40"/>
      <c r="P87" s="40"/>
      <c r="Q87" s="40"/>
    </row>
    <row r="88" spans="1:17" x14ac:dyDescent="0.25">
      <c r="A88" s="41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0"/>
      <c r="O88" s="40"/>
      <c r="P88" s="40"/>
      <c r="Q88" s="40"/>
    </row>
    <row r="89" spans="1:17" x14ac:dyDescent="0.25">
      <c r="A89" s="41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0"/>
      <c r="O89" s="40"/>
      <c r="P89" s="40"/>
      <c r="Q89" s="40"/>
    </row>
    <row r="90" spans="1:17" x14ac:dyDescent="0.25">
      <c r="A90" s="41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0"/>
      <c r="O90" s="40"/>
      <c r="P90" s="40"/>
      <c r="Q90" s="40"/>
    </row>
    <row r="91" spans="1:17" x14ac:dyDescent="0.25">
      <c r="A91" s="41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0"/>
      <c r="O91" s="40"/>
      <c r="P91" s="40"/>
      <c r="Q91" s="40"/>
    </row>
    <row r="92" spans="1:17" x14ac:dyDescent="0.25">
      <c r="A92" s="41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0"/>
      <c r="O92" s="40"/>
      <c r="P92" s="40"/>
      <c r="Q92" s="40"/>
    </row>
    <row r="93" spans="1:17" x14ac:dyDescent="0.25">
      <c r="A93" s="41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0"/>
      <c r="O93" s="40"/>
      <c r="P93" s="40"/>
      <c r="Q93" s="40"/>
    </row>
    <row r="94" spans="1:17" x14ac:dyDescent="0.25">
      <c r="A94" s="41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0"/>
      <c r="O94" s="40"/>
      <c r="P94" s="40"/>
      <c r="Q94" s="40"/>
    </row>
    <row r="95" spans="1:17" x14ac:dyDescent="0.25">
      <c r="A95" s="41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0"/>
      <c r="O95" s="40"/>
      <c r="P95" s="40"/>
      <c r="Q95" s="40"/>
    </row>
    <row r="96" spans="1:17" x14ac:dyDescent="0.25">
      <c r="A96" s="41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0"/>
      <c r="O96" s="40"/>
      <c r="P96" s="40"/>
      <c r="Q96" s="40"/>
    </row>
    <row r="97" spans="1:17" x14ac:dyDescent="0.25">
      <c r="A97" s="41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0"/>
      <c r="O97" s="40"/>
      <c r="P97" s="40"/>
      <c r="Q97" s="40"/>
    </row>
    <row r="98" spans="1:17" x14ac:dyDescent="0.25">
      <c r="A98" s="41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0"/>
      <c r="O98" s="40"/>
      <c r="P98" s="40"/>
      <c r="Q98" s="40"/>
    </row>
    <row r="99" spans="1:17" x14ac:dyDescent="0.25">
      <c r="A99" s="4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0"/>
      <c r="O99" s="40"/>
      <c r="P99" s="40"/>
      <c r="Q99" s="40"/>
    </row>
    <row r="100" spans="1:17" x14ac:dyDescent="0.25">
      <c r="A100" s="41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0"/>
      <c r="O100" s="40"/>
      <c r="P100" s="40"/>
      <c r="Q100" s="40"/>
    </row>
    <row r="101" spans="1:17" x14ac:dyDescent="0.25">
      <c r="A101" s="41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0"/>
      <c r="O101" s="40"/>
      <c r="P101" s="40"/>
      <c r="Q101" s="40"/>
    </row>
    <row r="102" spans="1:17" x14ac:dyDescent="0.25">
      <c r="A102" s="41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0"/>
      <c r="O102" s="40"/>
      <c r="P102" s="40"/>
      <c r="Q102" s="40"/>
    </row>
    <row r="103" spans="1:17" x14ac:dyDescent="0.25">
      <c r="A103" s="41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0"/>
      <c r="O103" s="40"/>
      <c r="P103" s="40"/>
      <c r="Q103" s="40"/>
    </row>
    <row r="104" spans="1:17" x14ac:dyDescent="0.25">
      <c r="A104" s="41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0"/>
      <c r="O104" s="40"/>
      <c r="P104" s="40"/>
      <c r="Q104" s="40"/>
    </row>
    <row r="105" spans="1:17" x14ac:dyDescent="0.25">
      <c r="A105" s="41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0"/>
      <c r="O105" s="40"/>
      <c r="P105" s="40"/>
      <c r="Q105" s="40"/>
    </row>
    <row r="106" spans="1:17" x14ac:dyDescent="0.25">
      <c r="A106" s="41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0"/>
      <c r="O106" s="40"/>
      <c r="P106" s="40"/>
      <c r="Q106" s="40"/>
    </row>
    <row r="107" spans="1:17" x14ac:dyDescent="0.25">
      <c r="A107" s="41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0"/>
      <c r="O107" s="40"/>
      <c r="P107" s="40"/>
      <c r="Q107" s="40"/>
    </row>
    <row r="108" spans="1:17" x14ac:dyDescent="0.25">
      <c r="A108" s="41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0"/>
      <c r="O108" s="40"/>
      <c r="P108" s="40"/>
      <c r="Q108" s="40"/>
    </row>
    <row r="109" spans="1:17" x14ac:dyDescent="0.25">
      <c r="A109" s="41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0"/>
      <c r="O109" s="40"/>
      <c r="P109" s="40"/>
      <c r="Q109" s="40"/>
    </row>
    <row r="110" spans="1:17" x14ac:dyDescent="0.25">
      <c r="A110" s="41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0"/>
      <c r="O110" s="40"/>
      <c r="P110" s="40"/>
      <c r="Q110" s="40"/>
    </row>
    <row r="111" spans="1:17" x14ac:dyDescent="0.25">
      <c r="A111" s="41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0"/>
      <c r="O111" s="40"/>
      <c r="P111" s="40"/>
      <c r="Q111" s="40"/>
    </row>
    <row r="112" spans="1:17" x14ac:dyDescent="0.25">
      <c r="A112" s="41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0"/>
      <c r="O112" s="40"/>
      <c r="P112" s="40"/>
      <c r="Q112" s="40"/>
    </row>
    <row r="113" spans="1:17" x14ac:dyDescent="0.25">
      <c r="A113" s="41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0"/>
      <c r="O113" s="40"/>
      <c r="P113" s="40"/>
      <c r="Q113" s="40"/>
    </row>
    <row r="114" spans="1:17" x14ac:dyDescent="0.25">
      <c r="A114" s="41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0"/>
      <c r="O114" s="40"/>
      <c r="P114" s="40"/>
      <c r="Q114" s="40"/>
    </row>
    <row r="115" spans="1:17" x14ac:dyDescent="0.25">
      <c r="A115" s="41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0"/>
      <c r="O115" s="40"/>
      <c r="P115" s="40"/>
      <c r="Q115" s="40"/>
    </row>
    <row r="116" spans="1:17" x14ac:dyDescent="0.25">
      <c r="A116" s="41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0"/>
      <c r="O116" s="40"/>
      <c r="P116" s="40"/>
      <c r="Q116" s="40"/>
    </row>
    <row r="117" spans="1:17" x14ac:dyDescent="0.25">
      <c r="A117" s="41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0"/>
      <c r="O117" s="40"/>
      <c r="P117" s="40"/>
      <c r="Q117" s="40"/>
    </row>
    <row r="118" spans="1:17" x14ac:dyDescent="0.25">
      <c r="A118" s="41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0"/>
      <c r="O118" s="40"/>
      <c r="P118" s="40"/>
      <c r="Q118" s="40"/>
    </row>
    <row r="119" spans="1:17" x14ac:dyDescent="0.25">
      <c r="A119" s="41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0"/>
      <c r="O119" s="40"/>
      <c r="P119" s="40"/>
      <c r="Q119" s="40"/>
    </row>
    <row r="120" spans="1:17" x14ac:dyDescent="0.25">
      <c r="A120" s="41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0"/>
      <c r="O120" s="40"/>
      <c r="P120" s="40"/>
      <c r="Q120" s="40"/>
    </row>
    <row r="121" spans="1:17" x14ac:dyDescent="0.25">
      <c r="A121" s="41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0"/>
      <c r="O121" s="40"/>
      <c r="P121" s="40"/>
      <c r="Q121" s="40"/>
    </row>
    <row r="122" spans="1:17" x14ac:dyDescent="0.25">
      <c r="A122" s="40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40"/>
      <c r="O122" s="40"/>
      <c r="P122" s="40"/>
      <c r="Q122" s="40"/>
    </row>
    <row r="123" spans="1:17" x14ac:dyDescent="0.25">
      <c r="A123" s="40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40"/>
      <c r="O123" s="40"/>
      <c r="P123" s="40"/>
      <c r="Q123" s="40"/>
    </row>
    <row r="124" spans="1:17" x14ac:dyDescent="0.25">
      <c r="A124" s="40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40"/>
      <c r="O124" s="40"/>
      <c r="P124" s="40"/>
      <c r="Q124" s="40"/>
    </row>
    <row r="125" spans="1:17" x14ac:dyDescent="0.25">
      <c r="A125" s="40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40"/>
      <c r="O125" s="40"/>
      <c r="P125" s="40"/>
      <c r="Q125" s="40"/>
    </row>
    <row r="126" spans="1:17" x14ac:dyDescent="0.25">
      <c r="A126" s="40"/>
      <c r="B126" s="39"/>
      <c r="C126" s="15"/>
      <c r="D126" s="39"/>
      <c r="E126" s="15"/>
      <c r="F126" s="39"/>
      <c r="G126" s="15"/>
      <c r="H126" s="39"/>
      <c r="I126" s="15"/>
      <c r="J126" s="39"/>
      <c r="K126" s="15"/>
      <c r="L126" s="39"/>
      <c r="M126" s="15"/>
      <c r="N126" s="40"/>
      <c r="O126" s="40"/>
      <c r="P126" s="40"/>
      <c r="Q126" s="40"/>
    </row>
    <row r="127" spans="1:17" x14ac:dyDescent="0.2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</row>
    <row r="128" spans="1:17" x14ac:dyDescent="0.25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</row>
    <row r="129" spans="1:17" x14ac:dyDescent="0.2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</row>
    <row r="130" spans="1:17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</row>
    <row r="131" spans="1:17" x14ac:dyDescent="0.2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</row>
    <row r="132" spans="1:17" x14ac:dyDescent="0.2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</row>
    <row r="133" spans="1:17" x14ac:dyDescent="0.25">
      <c r="A133" s="41"/>
      <c r="B133" s="44"/>
      <c r="C133" s="43"/>
      <c r="D133" s="44"/>
      <c r="E133" s="43"/>
      <c r="F133" s="44"/>
      <c r="G133" s="43"/>
      <c r="H133" s="44"/>
      <c r="I133" s="43"/>
      <c r="J133" s="44"/>
      <c r="K133" s="43"/>
      <c r="L133" s="44"/>
      <c r="M133" s="43"/>
      <c r="N133" s="40"/>
      <c r="O133" s="40"/>
      <c r="P133" s="40"/>
      <c r="Q133" s="40"/>
    </row>
    <row r="134" spans="1:17" x14ac:dyDescent="0.25">
      <c r="A134" s="41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0"/>
      <c r="O134" s="40"/>
      <c r="P134" s="40"/>
      <c r="Q134" s="40"/>
    </row>
    <row r="135" spans="1:17" x14ac:dyDescent="0.25">
      <c r="A135" s="41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0"/>
      <c r="O135" s="40"/>
      <c r="P135" s="40"/>
      <c r="Q135" s="40"/>
    </row>
    <row r="136" spans="1:17" x14ac:dyDescent="0.25">
      <c r="A136" s="41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0"/>
      <c r="O136" s="40"/>
      <c r="P136" s="40"/>
      <c r="Q136" s="40"/>
    </row>
    <row r="137" spans="1:17" x14ac:dyDescent="0.25">
      <c r="A137" s="41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0"/>
      <c r="O137" s="40"/>
      <c r="P137" s="40"/>
      <c r="Q137" s="40"/>
    </row>
    <row r="138" spans="1:17" x14ac:dyDescent="0.25">
      <c r="A138" s="41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0"/>
      <c r="O138" s="40"/>
      <c r="P138" s="40"/>
      <c r="Q138" s="40"/>
    </row>
    <row r="139" spans="1:17" x14ac:dyDescent="0.25">
      <c r="A139" s="41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0"/>
      <c r="O139" s="40"/>
      <c r="P139" s="40"/>
      <c r="Q139" s="40"/>
    </row>
    <row r="140" spans="1:17" x14ac:dyDescent="0.25">
      <c r="A140" s="41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0"/>
      <c r="O140" s="40"/>
      <c r="P140" s="40"/>
      <c r="Q140" s="40"/>
    </row>
    <row r="141" spans="1:17" x14ac:dyDescent="0.25">
      <c r="A141" s="41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0"/>
      <c r="O141" s="40"/>
      <c r="P141" s="40"/>
      <c r="Q141" s="40"/>
    </row>
    <row r="142" spans="1:17" x14ac:dyDescent="0.25">
      <c r="A142" s="41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0"/>
      <c r="O142" s="40"/>
      <c r="P142" s="40"/>
      <c r="Q142" s="40"/>
    </row>
    <row r="143" spans="1:17" x14ac:dyDescent="0.25">
      <c r="A143" s="41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0"/>
      <c r="O143" s="40"/>
      <c r="P143" s="40"/>
      <c r="Q143" s="40"/>
    </row>
    <row r="144" spans="1:17" x14ac:dyDescent="0.25">
      <c r="A144" s="41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0"/>
      <c r="O144" s="40"/>
      <c r="P144" s="40"/>
      <c r="Q144" s="40"/>
    </row>
    <row r="145" spans="1:17" x14ac:dyDescent="0.25">
      <c r="A145" s="41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0"/>
      <c r="O145" s="40"/>
      <c r="P145" s="40"/>
      <c r="Q145" s="40"/>
    </row>
    <row r="146" spans="1:17" x14ac:dyDescent="0.25">
      <c r="A146" s="41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0"/>
      <c r="O146" s="40"/>
      <c r="P146" s="40"/>
      <c r="Q146" s="40"/>
    </row>
    <row r="147" spans="1:17" x14ac:dyDescent="0.25">
      <c r="A147" s="41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0"/>
      <c r="O147" s="40"/>
      <c r="P147" s="40"/>
      <c r="Q147" s="40"/>
    </row>
    <row r="148" spans="1:17" x14ac:dyDescent="0.25">
      <c r="A148" s="41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0"/>
      <c r="O148" s="40"/>
      <c r="P148" s="40"/>
      <c r="Q148" s="40"/>
    </row>
    <row r="149" spans="1:17" x14ac:dyDescent="0.25">
      <c r="A149" s="41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0"/>
      <c r="O149" s="40"/>
      <c r="P149" s="40"/>
      <c r="Q149" s="40"/>
    </row>
    <row r="150" spans="1:17" x14ac:dyDescent="0.25">
      <c r="A150" s="41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0"/>
      <c r="O150" s="40"/>
      <c r="P150" s="40"/>
      <c r="Q150" s="40"/>
    </row>
    <row r="151" spans="1:17" x14ac:dyDescent="0.25">
      <c r="A151" s="41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0"/>
      <c r="O151" s="40"/>
      <c r="P151" s="40"/>
      <c r="Q151" s="40"/>
    </row>
    <row r="152" spans="1:17" x14ac:dyDescent="0.25">
      <c r="A152" s="4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0"/>
      <c r="O152" s="40"/>
      <c r="P152" s="40"/>
      <c r="Q152" s="40"/>
    </row>
    <row r="153" spans="1:17" x14ac:dyDescent="0.25">
      <c r="A153" s="41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0"/>
      <c r="O153" s="40"/>
      <c r="P153" s="40"/>
      <c r="Q153" s="40"/>
    </row>
    <row r="154" spans="1:17" x14ac:dyDescent="0.25">
      <c r="A154" s="41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0"/>
      <c r="O154" s="40"/>
      <c r="P154" s="40"/>
      <c r="Q154" s="40"/>
    </row>
    <row r="155" spans="1:17" x14ac:dyDescent="0.25">
      <c r="A155" s="41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0"/>
      <c r="O155" s="40"/>
      <c r="P155" s="40"/>
      <c r="Q155" s="40"/>
    </row>
    <row r="156" spans="1:17" x14ac:dyDescent="0.25">
      <c r="A156" s="41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0"/>
      <c r="O156" s="40"/>
      <c r="P156" s="40"/>
      <c r="Q156" s="40"/>
    </row>
    <row r="157" spans="1:17" x14ac:dyDescent="0.25">
      <c r="A157" s="41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0"/>
      <c r="O157" s="40"/>
      <c r="P157" s="40"/>
      <c r="Q157" s="40"/>
    </row>
    <row r="158" spans="1:17" x14ac:dyDescent="0.25">
      <c r="A158" s="41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0"/>
      <c r="O158" s="40"/>
      <c r="P158" s="40"/>
      <c r="Q158" s="40"/>
    </row>
    <row r="159" spans="1:17" x14ac:dyDescent="0.25">
      <c r="A159" s="41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0"/>
      <c r="O159" s="40"/>
      <c r="P159" s="40"/>
      <c r="Q159" s="40"/>
    </row>
    <row r="160" spans="1:17" x14ac:dyDescent="0.25">
      <c r="A160" s="41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0"/>
      <c r="O160" s="40"/>
      <c r="P160" s="40"/>
      <c r="Q160" s="40"/>
    </row>
    <row r="161" spans="1:17" x14ac:dyDescent="0.25">
      <c r="A161" s="41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0"/>
      <c r="O161" s="40"/>
      <c r="P161" s="40"/>
      <c r="Q161" s="40"/>
    </row>
    <row r="162" spans="1:17" x14ac:dyDescent="0.25">
      <c r="A162" s="41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0"/>
      <c r="O162" s="40"/>
      <c r="P162" s="40"/>
      <c r="Q162" s="40"/>
    </row>
    <row r="163" spans="1:17" x14ac:dyDescent="0.25">
      <c r="A163" s="41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0"/>
      <c r="O163" s="40"/>
      <c r="P163" s="40"/>
      <c r="Q163" s="40"/>
    </row>
    <row r="164" spans="1:17" x14ac:dyDescent="0.25">
      <c r="A164" s="41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0"/>
      <c r="O164" s="40"/>
      <c r="P164" s="40"/>
      <c r="Q164" s="40"/>
    </row>
    <row r="165" spans="1:17" x14ac:dyDescent="0.25">
      <c r="A165" s="41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0"/>
      <c r="O165" s="40"/>
      <c r="P165" s="40"/>
      <c r="Q165" s="40"/>
    </row>
    <row r="166" spans="1:17" x14ac:dyDescent="0.25">
      <c r="A166" s="41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0"/>
      <c r="O166" s="40"/>
      <c r="P166" s="40"/>
      <c r="Q166" s="40"/>
    </row>
    <row r="167" spans="1:17" x14ac:dyDescent="0.25">
      <c r="A167" s="41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0"/>
      <c r="O167" s="40"/>
      <c r="P167" s="40"/>
      <c r="Q167" s="40"/>
    </row>
    <row r="168" spans="1:17" x14ac:dyDescent="0.25">
      <c r="A168" s="41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0"/>
      <c r="O168" s="40"/>
      <c r="P168" s="40"/>
      <c r="Q168" s="40"/>
    </row>
    <row r="169" spans="1:17" x14ac:dyDescent="0.25">
      <c r="A169" s="41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0"/>
      <c r="O169" s="40"/>
      <c r="P169" s="40"/>
      <c r="Q169" s="40"/>
    </row>
    <row r="170" spans="1:17" x14ac:dyDescent="0.25">
      <c r="A170" s="41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0"/>
      <c r="O170" s="40"/>
      <c r="P170" s="40"/>
      <c r="Q170" s="40"/>
    </row>
    <row r="171" spans="1:17" x14ac:dyDescent="0.25">
      <c r="A171" s="41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0"/>
      <c r="O171" s="40"/>
      <c r="P171" s="40"/>
      <c r="Q171" s="40"/>
    </row>
    <row r="172" spans="1:17" x14ac:dyDescent="0.25">
      <c r="A172" s="41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0"/>
      <c r="O172" s="40"/>
      <c r="P172" s="40"/>
      <c r="Q172" s="40"/>
    </row>
    <row r="173" spans="1:17" x14ac:dyDescent="0.25">
      <c r="A173" s="41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0"/>
      <c r="O173" s="40"/>
      <c r="P173" s="40"/>
      <c r="Q173" s="40"/>
    </row>
    <row r="174" spans="1:17" x14ac:dyDescent="0.25">
      <c r="A174" s="41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0"/>
      <c r="O174" s="40"/>
      <c r="P174" s="40"/>
      <c r="Q174" s="40"/>
    </row>
    <row r="175" spans="1:17" x14ac:dyDescent="0.25">
      <c r="A175" s="41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0"/>
      <c r="O175" s="40"/>
      <c r="P175" s="40"/>
      <c r="Q175" s="40"/>
    </row>
    <row r="176" spans="1:17" x14ac:dyDescent="0.25">
      <c r="A176" s="41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0"/>
      <c r="O176" s="40"/>
      <c r="P176" s="40"/>
      <c r="Q176" s="40"/>
    </row>
    <row r="177" spans="1:17" x14ac:dyDescent="0.25">
      <c r="A177" s="41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0"/>
      <c r="O177" s="40"/>
      <c r="P177" s="40"/>
      <c r="Q177" s="40"/>
    </row>
    <row r="178" spans="1:17" x14ac:dyDescent="0.25">
      <c r="A178" s="41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0"/>
      <c r="O178" s="40"/>
      <c r="P178" s="40"/>
      <c r="Q178" s="40"/>
    </row>
    <row r="179" spans="1:17" x14ac:dyDescent="0.25">
      <c r="A179" s="41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0"/>
      <c r="O179" s="40"/>
      <c r="P179" s="40"/>
      <c r="Q179" s="40"/>
    </row>
    <row r="180" spans="1:17" x14ac:dyDescent="0.25">
      <c r="A180" s="41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0"/>
      <c r="O180" s="40"/>
      <c r="P180" s="40"/>
      <c r="Q180" s="40"/>
    </row>
    <row r="181" spans="1:17" x14ac:dyDescent="0.25">
      <c r="A181" s="41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0"/>
      <c r="O181" s="40"/>
      <c r="P181" s="40"/>
      <c r="Q181" s="40"/>
    </row>
    <row r="182" spans="1:17" x14ac:dyDescent="0.25">
      <c r="A182" s="41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0"/>
      <c r="O182" s="40"/>
      <c r="P182" s="40"/>
      <c r="Q182" s="40"/>
    </row>
    <row r="183" spans="1:17" x14ac:dyDescent="0.25">
      <c r="A183" s="41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0"/>
      <c r="O183" s="40"/>
      <c r="P183" s="40"/>
      <c r="Q183" s="40"/>
    </row>
    <row r="184" spans="1:17" x14ac:dyDescent="0.25">
      <c r="A184" s="41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0"/>
      <c r="O184" s="40"/>
      <c r="P184" s="40"/>
      <c r="Q184" s="40"/>
    </row>
    <row r="185" spans="1:17" x14ac:dyDescent="0.25">
      <c r="A185" s="41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0"/>
      <c r="O185" s="40"/>
      <c r="P185" s="40"/>
      <c r="Q185" s="40"/>
    </row>
    <row r="186" spans="1:17" x14ac:dyDescent="0.25">
      <c r="A186" s="40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40"/>
      <c r="O186" s="40"/>
      <c r="P186" s="40"/>
      <c r="Q186" s="40"/>
    </row>
    <row r="187" spans="1:17" x14ac:dyDescent="0.25">
      <c r="A187" s="40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40"/>
      <c r="O187" s="40"/>
      <c r="P187" s="40"/>
      <c r="Q187" s="40"/>
    </row>
    <row r="188" spans="1:17" x14ac:dyDescent="0.25">
      <c r="A188" s="40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40"/>
      <c r="O188" s="40"/>
      <c r="P188" s="40"/>
      <c r="Q188" s="40"/>
    </row>
    <row r="189" spans="1:17" x14ac:dyDescent="0.25">
      <c r="A189" s="40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40"/>
      <c r="O189" s="40"/>
      <c r="P189" s="40"/>
      <c r="Q189" s="40"/>
    </row>
    <row r="190" spans="1:17" x14ac:dyDescent="0.25">
      <c r="A190" s="40"/>
      <c r="B190" s="39"/>
      <c r="C190" s="15"/>
      <c r="D190" s="39"/>
      <c r="E190" s="15"/>
      <c r="F190" s="39"/>
      <c r="G190" s="15"/>
      <c r="H190" s="39"/>
      <c r="I190" s="15"/>
      <c r="J190" s="39"/>
      <c r="K190" s="15"/>
      <c r="L190" s="39"/>
      <c r="M190" s="15"/>
      <c r="N190" s="40"/>
      <c r="O190" s="40"/>
      <c r="P190" s="40"/>
      <c r="Q190" s="40"/>
    </row>
    <row r="191" spans="1:17" x14ac:dyDescent="0.25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</row>
    <row r="192" spans="1:17" x14ac:dyDescent="0.25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</row>
    <row r="193" spans="1:17" x14ac:dyDescent="0.25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</row>
  </sheetData>
  <mergeCells count="8">
    <mergeCell ref="A2:H2"/>
    <mergeCell ref="N4:O4"/>
    <mergeCell ref="B4:C4"/>
    <mergeCell ref="D4:E4"/>
    <mergeCell ref="F4:G4"/>
    <mergeCell ref="H4:I4"/>
    <mergeCell ref="J4:K4"/>
    <mergeCell ref="L4:M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96"/>
  <sheetViews>
    <sheetView zoomScale="80" zoomScaleNormal="80" workbookViewId="0">
      <pane ySplit="5" topLeftCell="A27" activePane="bottomLeft" state="frozen"/>
      <selection pane="bottomLeft" activeCell="I66" sqref="I66"/>
    </sheetView>
  </sheetViews>
  <sheetFormatPr baseColWidth="10" defaultRowHeight="15" x14ac:dyDescent="0.25"/>
  <cols>
    <col min="1" max="1" width="22.7109375" customWidth="1"/>
    <col min="2" max="2" width="15.28515625" customWidth="1"/>
    <col min="3" max="3" width="12.7109375" customWidth="1"/>
    <col min="4" max="4" width="13.42578125" customWidth="1"/>
    <col min="5" max="5" width="12.85546875" customWidth="1"/>
    <col min="6" max="6" width="13.7109375" customWidth="1"/>
    <col min="7" max="7" width="13.5703125" customWidth="1"/>
    <col min="8" max="8" width="14.140625" customWidth="1"/>
    <col min="9" max="9" width="13.85546875" customWidth="1"/>
    <col min="10" max="10" width="15.140625" customWidth="1"/>
    <col min="11" max="11" width="13.85546875" customWidth="1"/>
    <col min="12" max="12" width="13.7109375" customWidth="1"/>
    <col min="13" max="13" width="14" customWidth="1"/>
    <col min="14" max="14" width="14.140625" customWidth="1"/>
    <col min="15" max="15" width="15" customWidth="1"/>
    <col min="16" max="16" width="14.140625" customWidth="1"/>
    <col min="17" max="17" width="13.42578125" customWidth="1"/>
  </cols>
  <sheetData>
    <row r="2" spans="1:19" ht="18.75" x14ac:dyDescent="0.3">
      <c r="A2" s="73" t="s">
        <v>59</v>
      </c>
      <c r="B2" s="73"/>
      <c r="C2" s="73"/>
      <c r="D2" s="73"/>
      <c r="E2" s="73"/>
      <c r="F2" s="73"/>
      <c r="G2" s="73"/>
      <c r="H2" s="73"/>
    </row>
    <row r="4" spans="1:19" ht="15.75" thickBot="1" x14ac:dyDescent="0.3">
      <c r="B4" s="72" t="s">
        <v>117</v>
      </c>
      <c r="C4" s="72"/>
      <c r="D4" s="72" t="s">
        <v>118</v>
      </c>
      <c r="E4" s="72"/>
      <c r="F4" s="72" t="s">
        <v>119</v>
      </c>
      <c r="G4" s="72"/>
      <c r="H4" s="72" t="s">
        <v>120</v>
      </c>
      <c r="I4" s="72"/>
      <c r="J4" s="74" t="s">
        <v>121</v>
      </c>
      <c r="K4" s="74"/>
      <c r="L4" s="74" t="s">
        <v>122</v>
      </c>
      <c r="M4" s="74"/>
      <c r="N4" s="74" t="s">
        <v>123</v>
      </c>
      <c r="O4" s="74"/>
      <c r="P4" s="74" t="s">
        <v>124</v>
      </c>
      <c r="Q4" s="74"/>
    </row>
    <row r="5" spans="1:19" x14ac:dyDescent="0.25">
      <c r="A5" s="1" t="s">
        <v>48</v>
      </c>
      <c r="B5" s="19" t="s">
        <v>40</v>
      </c>
      <c r="C5" s="20" t="s">
        <v>0</v>
      </c>
      <c r="D5" s="19" t="s">
        <v>41</v>
      </c>
      <c r="E5" s="20" t="s">
        <v>1</v>
      </c>
      <c r="F5" s="19" t="s">
        <v>42</v>
      </c>
      <c r="G5" s="20" t="s">
        <v>2</v>
      </c>
      <c r="H5" s="19" t="s">
        <v>43</v>
      </c>
      <c r="I5" s="20" t="s">
        <v>3</v>
      </c>
      <c r="J5" s="4" t="s">
        <v>44</v>
      </c>
      <c r="K5" s="5" t="s">
        <v>4</v>
      </c>
      <c r="L5" s="4" t="s">
        <v>45</v>
      </c>
      <c r="M5" s="5" t="s">
        <v>5</v>
      </c>
      <c r="N5" s="4" t="s">
        <v>46</v>
      </c>
      <c r="O5" s="5" t="s">
        <v>6</v>
      </c>
      <c r="P5" s="4" t="s">
        <v>47</v>
      </c>
      <c r="Q5" s="5" t="s">
        <v>13</v>
      </c>
      <c r="R5" s="6"/>
      <c r="S5" s="6"/>
    </row>
    <row r="6" spans="1:19" s="28" customFormat="1" x14ac:dyDescent="0.25">
      <c r="A6" s="29">
        <v>0</v>
      </c>
      <c r="B6" s="23">
        <v>5.5</v>
      </c>
      <c r="C6" s="24" t="s">
        <v>12</v>
      </c>
      <c r="D6" s="21">
        <v>0.5</v>
      </c>
      <c r="E6" s="24" t="s">
        <v>12</v>
      </c>
      <c r="F6" s="23">
        <v>0</v>
      </c>
      <c r="G6" s="25"/>
      <c r="H6" s="23">
        <v>0</v>
      </c>
      <c r="I6" s="24" t="s">
        <v>12</v>
      </c>
      <c r="J6" s="23">
        <v>4.5</v>
      </c>
      <c r="K6" s="24" t="s">
        <v>12</v>
      </c>
      <c r="L6" s="23">
        <v>1</v>
      </c>
      <c r="M6" s="24" t="s">
        <v>12</v>
      </c>
      <c r="N6" s="23">
        <v>15</v>
      </c>
      <c r="O6" s="24" t="s">
        <v>12</v>
      </c>
      <c r="P6" s="23">
        <v>6</v>
      </c>
      <c r="Q6" s="24" t="s">
        <v>12</v>
      </c>
      <c r="R6" s="26"/>
      <c r="S6" s="27"/>
    </row>
    <row r="7" spans="1:19" x14ac:dyDescent="0.25">
      <c r="A7" s="2">
        <v>5</v>
      </c>
      <c r="B7" s="10">
        <v>5.5</v>
      </c>
      <c r="C7" s="9">
        <f>POWER(B7-B6,2)</f>
        <v>0</v>
      </c>
      <c r="D7" s="9">
        <v>1</v>
      </c>
      <c r="E7" s="9">
        <f>POWER(D7-D6,2)</f>
        <v>0.25</v>
      </c>
      <c r="F7" s="10">
        <v>0.5</v>
      </c>
      <c r="G7" s="9">
        <f>POWER(F7-F6,2)</f>
        <v>0.25</v>
      </c>
      <c r="H7" s="10">
        <v>1</v>
      </c>
      <c r="I7" s="9">
        <f>POWER(H7-H6,2)</f>
        <v>1</v>
      </c>
      <c r="J7" s="10">
        <v>4</v>
      </c>
      <c r="K7" s="9">
        <f>POWER(J7-J6,2)</f>
        <v>0.25</v>
      </c>
      <c r="L7" s="10">
        <v>1</v>
      </c>
      <c r="M7" s="9">
        <f>POWER(L7-L6,2)</f>
        <v>0</v>
      </c>
      <c r="N7" s="10">
        <v>13.5</v>
      </c>
      <c r="O7" s="9">
        <f>POWER(N7-N6,2)</f>
        <v>2.25</v>
      </c>
      <c r="P7" s="10">
        <v>8</v>
      </c>
      <c r="Q7" s="9">
        <f>POWER(P7-P6,2)</f>
        <v>4</v>
      </c>
      <c r="R7" s="6"/>
      <c r="S7" s="6"/>
    </row>
    <row r="8" spans="1:19" x14ac:dyDescent="0.25">
      <c r="A8" s="2">
        <v>10</v>
      </c>
      <c r="B8" s="10">
        <v>5</v>
      </c>
      <c r="C8" s="9">
        <f t="shared" ref="C8:C58" si="0">POWER(B8-B7,2)</f>
        <v>0.25</v>
      </c>
      <c r="D8" s="9">
        <v>1.5</v>
      </c>
      <c r="E8" s="9">
        <f t="shared" ref="E8:E58" si="1">POWER(D8-D7,2)</f>
        <v>0.25</v>
      </c>
      <c r="F8" s="10">
        <v>0.5</v>
      </c>
      <c r="G8" s="9">
        <f t="shared" ref="G8:G58" si="2">POWER(F8-F7,2)</f>
        <v>0</v>
      </c>
      <c r="H8" s="10">
        <v>2</v>
      </c>
      <c r="I8" s="9">
        <f t="shared" ref="I8:I58" si="3">POWER(H8-H7,2)</f>
        <v>1</v>
      </c>
      <c r="J8" s="10">
        <v>4</v>
      </c>
      <c r="K8" s="9">
        <f t="shared" ref="K8:K58" si="4">POWER(J8-J7,2)</f>
        <v>0</v>
      </c>
      <c r="L8" s="10">
        <v>1</v>
      </c>
      <c r="M8" s="9">
        <f t="shared" ref="M8:M58" si="5">POWER(L8-L7,2)</f>
        <v>0</v>
      </c>
      <c r="N8" s="10">
        <v>14</v>
      </c>
      <c r="O8" s="9">
        <f t="shared" ref="O8:O58" si="6">POWER(N8-N7,2)</f>
        <v>0.25</v>
      </c>
      <c r="P8" s="10">
        <v>10</v>
      </c>
      <c r="Q8" s="9">
        <f t="shared" ref="Q8:Q58" si="7">POWER(P8-P7,2)</f>
        <v>4</v>
      </c>
      <c r="R8" s="6"/>
      <c r="S8" s="6"/>
    </row>
    <row r="9" spans="1:19" x14ac:dyDescent="0.25">
      <c r="A9" s="2">
        <v>15</v>
      </c>
      <c r="B9" s="10">
        <v>5</v>
      </c>
      <c r="C9" s="9">
        <f t="shared" si="0"/>
        <v>0</v>
      </c>
      <c r="D9" s="9">
        <v>1.5</v>
      </c>
      <c r="E9" s="9">
        <f t="shared" si="1"/>
        <v>0</v>
      </c>
      <c r="F9" s="10">
        <v>0.5</v>
      </c>
      <c r="G9" s="9">
        <f t="shared" si="2"/>
        <v>0</v>
      </c>
      <c r="H9" s="10">
        <v>1.5</v>
      </c>
      <c r="I9" s="9">
        <f t="shared" si="3"/>
        <v>0.25</v>
      </c>
      <c r="J9" s="10">
        <v>3.5</v>
      </c>
      <c r="K9" s="9">
        <f t="shared" si="4"/>
        <v>0.25</v>
      </c>
      <c r="L9" s="10">
        <v>1</v>
      </c>
      <c r="M9" s="9">
        <f t="shared" si="5"/>
        <v>0</v>
      </c>
      <c r="N9" s="10">
        <v>14</v>
      </c>
      <c r="O9" s="9">
        <f t="shared" si="6"/>
        <v>0</v>
      </c>
      <c r="P9" s="10">
        <v>10.5</v>
      </c>
      <c r="Q9" s="9">
        <f t="shared" si="7"/>
        <v>0.25</v>
      </c>
      <c r="R9" s="6"/>
      <c r="S9" s="6"/>
    </row>
    <row r="10" spans="1:19" x14ac:dyDescent="0.25">
      <c r="A10" s="2">
        <v>20</v>
      </c>
      <c r="B10" s="10">
        <v>4</v>
      </c>
      <c r="C10" s="9">
        <f t="shared" si="0"/>
        <v>1</v>
      </c>
      <c r="D10" s="9">
        <v>1.5</v>
      </c>
      <c r="E10" s="9">
        <f t="shared" si="1"/>
        <v>0</v>
      </c>
      <c r="F10" s="10">
        <v>0.5</v>
      </c>
      <c r="G10" s="9">
        <f t="shared" si="2"/>
        <v>0</v>
      </c>
      <c r="H10" s="10">
        <v>0.5</v>
      </c>
      <c r="I10" s="9">
        <f t="shared" si="3"/>
        <v>1</v>
      </c>
      <c r="J10" s="10">
        <v>3.5</v>
      </c>
      <c r="K10" s="9">
        <f t="shared" si="4"/>
        <v>0</v>
      </c>
      <c r="L10" s="10">
        <v>1</v>
      </c>
      <c r="M10" s="9">
        <f t="shared" si="5"/>
        <v>0</v>
      </c>
      <c r="N10" s="10">
        <v>14</v>
      </c>
      <c r="O10" s="9">
        <f t="shared" si="6"/>
        <v>0</v>
      </c>
      <c r="P10" s="10">
        <v>11</v>
      </c>
      <c r="Q10" s="9">
        <f t="shared" si="7"/>
        <v>0.25</v>
      </c>
      <c r="R10" s="6"/>
      <c r="S10" s="6"/>
    </row>
    <row r="11" spans="1:19" x14ac:dyDescent="0.25">
      <c r="A11" s="2">
        <v>25</v>
      </c>
      <c r="B11" s="10">
        <v>3</v>
      </c>
      <c r="C11" s="9">
        <f t="shared" si="0"/>
        <v>1</v>
      </c>
      <c r="D11" s="9">
        <v>1.5</v>
      </c>
      <c r="E11" s="9">
        <f t="shared" si="1"/>
        <v>0</v>
      </c>
      <c r="F11" s="10">
        <v>0.5</v>
      </c>
      <c r="G11" s="9">
        <f t="shared" si="2"/>
        <v>0</v>
      </c>
      <c r="H11" s="10">
        <v>0</v>
      </c>
      <c r="I11" s="9">
        <f t="shared" si="3"/>
        <v>0.25</v>
      </c>
      <c r="J11" s="10">
        <v>3</v>
      </c>
      <c r="K11" s="9">
        <f t="shared" si="4"/>
        <v>0.25</v>
      </c>
      <c r="L11" s="10">
        <v>1</v>
      </c>
      <c r="M11" s="9">
        <f t="shared" si="5"/>
        <v>0</v>
      </c>
      <c r="N11" s="10">
        <v>14</v>
      </c>
      <c r="O11" s="9">
        <f t="shared" si="6"/>
        <v>0</v>
      </c>
      <c r="P11" s="10">
        <v>8</v>
      </c>
      <c r="Q11" s="9">
        <f t="shared" si="7"/>
        <v>9</v>
      </c>
      <c r="R11" s="6"/>
      <c r="S11" s="6"/>
    </row>
    <row r="12" spans="1:19" x14ac:dyDescent="0.25">
      <c r="A12" s="2">
        <v>30</v>
      </c>
      <c r="B12" s="10">
        <v>3</v>
      </c>
      <c r="C12" s="9">
        <f t="shared" si="0"/>
        <v>0</v>
      </c>
      <c r="D12" s="9">
        <v>1.5</v>
      </c>
      <c r="E12" s="9">
        <f t="shared" si="1"/>
        <v>0</v>
      </c>
      <c r="F12" s="10">
        <v>0.5</v>
      </c>
      <c r="G12" s="9">
        <f t="shared" si="2"/>
        <v>0</v>
      </c>
      <c r="H12" s="10">
        <v>0</v>
      </c>
      <c r="I12" s="9">
        <f t="shared" si="3"/>
        <v>0</v>
      </c>
      <c r="J12" s="10">
        <v>3.5</v>
      </c>
      <c r="K12" s="9">
        <f t="shared" si="4"/>
        <v>0.25</v>
      </c>
      <c r="L12" s="10">
        <v>1</v>
      </c>
      <c r="M12" s="9">
        <f t="shared" si="5"/>
        <v>0</v>
      </c>
      <c r="N12" s="10">
        <v>14</v>
      </c>
      <c r="O12" s="9">
        <f t="shared" si="6"/>
        <v>0</v>
      </c>
      <c r="P12" s="10">
        <v>6.5</v>
      </c>
      <c r="Q12" s="9">
        <f t="shared" si="7"/>
        <v>2.25</v>
      </c>
      <c r="R12" s="6"/>
      <c r="S12" s="6"/>
    </row>
    <row r="13" spans="1:19" x14ac:dyDescent="0.25">
      <c r="A13" s="2">
        <v>35</v>
      </c>
      <c r="B13" s="10">
        <v>3</v>
      </c>
      <c r="C13" s="9">
        <f t="shared" si="0"/>
        <v>0</v>
      </c>
      <c r="D13" s="9">
        <v>1.5</v>
      </c>
      <c r="E13" s="9">
        <f t="shared" si="1"/>
        <v>0</v>
      </c>
      <c r="F13" s="10">
        <v>0.5</v>
      </c>
      <c r="G13" s="9">
        <f t="shared" si="2"/>
        <v>0</v>
      </c>
      <c r="H13" s="10">
        <v>0</v>
      </c>
      <c r="I13" s="9">
        <f t="shared" si="3"/>
        <v>0</v>
      </c>
      <c r="J13" s="10">
        <v>3</v>
      </c>
      <c r="K13" s="9">
        <f t="shared" si="4"/>
        <v>0.25</v>
      </c>
      <c r="L13" s="10">
        <v>1</v>
      </c>
      <c r="M13" s="9">
        <f t="shared" si="5"/>
        <v>0</v>
      </c>
      <c r="N13" s="10">
        <v>14.5</v>
      </c>
      <c r="O13" s="9">
        <f t="shared" si="6"/>
        <v>0.25</v>
      </c>
      <c r="P13" s="10">
        <v>11</v>
      </c>
      <c r="Q13" s="9">
        <f t="shared" si="7"/>
        <v>20.25</v>
      </c>
      <c r="R13" s="6"/>
      <c r="S13" s="6"/>
    </row>
    <row r="14" spans="1:19" x14ac:dyDescent="0.25">
      <c r="A14" s="2">
        <v>40</v>
      </c>
      <c r="B14" s="10">
        <v>3.5</v>
      </c>
      <c r="C14" s="9">
        <f t="shared" si="0"/>
        <v>0.25</v>
      </c>
      <c r="D14" s="9">
        <v>1.5</v>
      </c>
      <c r="E14" s="9">
        <f t="shared" si="1"/>
        <v>0</v>
      </c>
      <c r="F14" s="10">
        <v>0.5</v>
      </c>
      <c r="G14" s="9">
        <f t="shared" si="2"/>
        <v>0</v>
      </c>
      <c r="H14" s="10">
        <v>0</v>
      </c>
      <c r="I14" s="9">
        <f t="shared" si="3"/>
        <v>0</v>
      </c>
      <c r="J14" s="10">
        <v>3</v>
      </c>
      <c r="K14" s="9">
        <f t="shared" si="4"/>
        <v>0</v>
      </c>
      <c r="L14" s="10">
        <v>1</v>
      </c>
      <c r="M14" s="9">
        <f t="shared" si="5"/>
        <v>0</v>
      </c>
      <c r="N14" s="10">
        <v>15</v>
      </c>
      <c r="O14" s="9">
        <f t="shared" si="6"/>
        <v>0.25</v>
      </c>
      <c r="P14" s="10">
        <v>11</v>
      </c>
      <c r="Q14" s="9">
        <f t="shared" si="7"/>
        <v>0</v>
      </c>
      <c r="R14" s="6"/>
      <c r="S14" s="6"/>
    </row>
    <row r="15" spans="1:19" x14ac:dyDescent="0.25">
      <c r="A15" s="2">
        <v>45</v>
      </c>
      <c r="B15" s="10">
        <v>3</v>
      </c>
      <c r="C15" s="9">
        <f t="shared" si="0"/>
        <v>0.25</v>
      </c>
      <c r="D15" s="9">
        <v>1.5</v>
      </c>
      <c r="E15" s="9">
        <f t="shared" si="1"/>
        <v>0</v>
      </c>
      <c r="F15" s="10">
        <v>0.5</v>
      </c>
      <c r="G15" s="9">
        <f t="shared" si="2"/>
        <v>0</v>
      </c>
      <c r="H15" s="10">
        <v>0.5</v>
      </c>
      <c r="I15" s="9">
        <f t="shared" si="3"/>
        <v>0.25</v>
      </c>
      <c r="J15" s="10">
        <v>2.5</v>
      </c>
      <c r="K15" s="9">
        <f t="shared" si="4"/>
        <v>0.25</v>
      </c>
      <c r="L15" s="10">
        <v>1</v>
      </c>
      <c r="M15" s="9">
        <f t="shared" si="5"/>
        <v>0</v>
      </c>
      <c r="N15" s="10">
        <v>15</v>
      </c>
      <c r="O15" s="9">
        <f t="shared" si="6"/>
        <v>0</v>
      </c>
      <c r="P15" s="10">
        <v>11</v>
      </c>
      <c r="Q15" s="9">
        <f t="shared" si="7"/>
        <v>0</v>
      </c>
      <c r="R15" s="6"/>
      <c r="S15" s="6"/>
    </row>
    <row r="16" spans="1:19" x14ac:dyDescent="0.25">
      <c r="A16" s="2">
        <v>50</v>
      </c>
      <c r="B16" s="10">
        <v>2.5</v>
      </c>
      <c r="C16" s="9">
        <f t="shared" si="0"/>
        <v>0.25</v>
      </c>
      <c r="D16" s="9">
        <v>1.5</v>
      </c>
      <c r="E16" s="9">
        <f t="shared" si="1"/>
        <v>0</v>
      </c>
      <c r="F16" s="10">
        <v>0.5</v>
      </c>
      <c r="G16" s="9">
        <f t="shared" si="2"/>
        <v>0</v>
      </c>
      <c r="H16" s="10">
        <v>0</v>
      </c>
      <c r="I16" s="9">
        <f t="shared" si="3"/>
        <v>0.25</v>
      </c>
      <c r="J16" s="10">
        <v>2.5</v>
      </c>
      <c r="K16" s="9">
        <f t="shared" si="4"/>
        <v>0</v>
      </c>
      <c r="L16" s="10">
        <v>1</v>
      </c>
      <c r="M16" s="9">
        <f t="shared" si="5"/>
        <v>0</v>
      </c>
      <c r="N16" s="10">
        <v>15</v>
      </c>
      <c r="O16" s="9">
        <f t="shared" si="6"/>
        <v>0</v>
      </c>
      <c r="P16" s="10">
        <v>11</v>
      </c>
      <c r="Q16" s="9">
        <f t="shared" si="7"/>
        <v>0</v>
      </c>
      <c r="R16" s="6"/>
      <c r="S16" s="6"/>
    </row>
    <row r="17" spans="1:19" x14ac:dyDescent="0.25">
      <c r="A17" s="2">
        <v>55</v>
      </c>
      <c r="B17" s="10">
        <v>3</v>
      </c>
      <c r="C17" s="9">
        <f t="shared" si="0"/>
        <v>0.25</v>
      </c>
      <c r="D17" s="9">
        <v>2</v>
      </c>
      <c r="E17" s="9">
        <f t="shared" si="1"/>
        <v>0.25</v>
      </c>
      <c r="F17" s="10">
        <v>0.5</v>
      </c>
      <c r="G17" s="9">
        <f t="shared" si="2"/>
        <v>0</v>
      </c>
      <c r="H17" s="10">
        <v>0</v>
      </c>
      <c r="I17" s="9">
        <f t="shared" si="3"/>
        <v>0</v>
      </c>
      <c r="J17" s="10">
        <v>2</v>
      </c>
      <c r="K17" s="9">
        <f t="shared" si="4"/>
        <v>0.25</v>
      </c>
      <c r="L17" s="10">
        <v>1.5</v>
      </c>
      <c r="M17" s="9">
        <f t="shared" si="5"/>
        <v>0.25</v>
      </c>
      <c r="N17" s="10">
        <v>15</v>
      </c>
      <c r="O17" s="9">
        <f t="shared" si="6"/>
        <v>0</v>
      </c>
      <c r="P17" s="10">
        <v>10</v>
      </c>
      <c r="Q17" s="9">
        <f t="shared" si="7"/>
        <v>1</v>
      </c>
      <c r="R17" s="6"/>
      <c r="S17" s="6"/>
    </row>
    <row r="18" spans="1:19" x14ac:dyDescent="0.25">
      <c r="A18" s="2">
        <v>60</v>
      </c>
      <c r="B18" s="10">
        <v>3</v>
      </c>
      <c r="C18" s="9">
        <f t="shared" si="0"/>
        <v>0</v>
      </c>
      <c r="D18" s="9">
        <v>2</v>
      </c>
      <c r="E18" s="9">
        <f t="shared" si="1"/>
        <v>0</v>
      </c>
      <c r="F18" s="10">
        <v>0.5</v>
      </c>
      <c r="G18" s="9">
        <f t="shared" si="2"/>
        <v>0</v>
      </c>
      <c r="H18" s="10">
        <v>0</v>
      </c>
      <c r="I18" s="9">
        <f t="shared" si="3"/>
        <v>0</v>
      </c>
      <c r="J18" s="10">
        <v>2</v>
      </c>
      <c r="K18" s="9">
        <f t="shared" si="4"/>
        <v>0</v>
      </c>
      <c r="L18" s="10">
        <v>1.5</v>
      </c>
      <c r="M18" s="9">
        <f t="shared" si="5"/>
        <v>0</v>
      </c>
      <c r="N18" s="10">
        <v>15</v>
      </c>
      <c r="O18" s="9">
        <f t="shared" si="6"/>
        <v>0</v>
      </c>
      <c r="P18" s="10">
        <v>10.5</v>
      </c>
      <c r="Q18" s="9">
        <f t="shared" si="7"/>
        <v>0.25</v>
      </c>
      <c r="R18" s="6"/>
      <c r="S18" s="6"/>
    </row>
    <row r="19" spans="1:19" x14ac:dyDescent="0.25">
      <c r="A19" s="2">
        <v>65</v>
      </c>
      <c r="B19" s="10">
        <v>2.5</v>
      </c>
      <c r="C19" s="9">
        <f t="shared" si="0"/>
        <v>0.25</v>
      </c>
      <c r="D19" s="9">
        <v>2</v>
      </c>
      <c r="E19" s="9">
        <f t="shared" si="1"/>
        <v>0</v>
      </c>
      <c r="F19" s="10">
        <v>1</v>
      </c>
      <c r="G19" s="9">
        <f t="shared" si="2"/>
        <v>0.25</v>
      </c>
      <c r="H19" s="10">
        <v>0</v>
      </c>
      <c r="I19" s="9">
        <f t="shared" si="3"/>
        <v>0</v>
      </c>
      <c r="J19" s="10">
        <v>1.5</v>
      </c>
      <c r="K19" s="9">
        <f t="shared" si="4"/>
        <v>0.25</v>
      </c>
      <c r="L19" s="10">
        <v>1.5</v>
      </c>
      <c r="M19" s="9">
        <f t="shared" si="5"/>
        <v>0</v>
      </c>
      <c r="N19" s="10">
        <v>15</v>
      </c>
      <c r="O19" s="9">
        <f t="shared" si="6"/>
        <v>0</v>
      </c>
      <c r="P19" s="10">
        <v>11</v>
      </c>
      <c r="Q19" s="9">
        <f t="shared" si="7"/>
        <v>0.25</v>
      </c>
      <c r="R19" s="6"/>
      <c r="S19" s="6"/>
    </row>
    <row r="20" spans="1:19" x14ac:dyDescent="0.25">
      <c r="A20" s="2">
        <v>70</v>
      </c>
      <c r="B20" s="10">
        <v>2</v>
      </c>
      <c r="C20" s="9">
        <f t="shared" si="0"/>
        <v>0.25</v>
      </c>
      <c r="D20" s="9">
        <v>2</v>
      </c>
      <c r="E20" s="9">
        <f t="shared" si="1"/>
        <v>0</v>
      </c>
      <c r="F20" s="10">
        <v>1</v>
      </c>
      <c r="G20" s="9">
        <f t="shared" si="2"/>
        <v>0</v>
      </c>
      <c r="H20" s="10">
        <v>0.5</v>
      </c>
      <c r="I20" s="9">
        <f t="shared" si="3"/>
        <v>0.25</v>
      </c>
      <c r="J20" s="10">
        <v>1</v>
      </c>
      <c r="K20" s="9">
        <f t="shared" si="4"/>
        <v>0.25</v>
      </c>
      <c r="L20" s="10">
        <v>1.5</v>
      </c>
      <c r="M20" s="9">
        <f t="shared" si="5"/>
        <v>0</v>
      </c>
      <c r="N20" s="10">
        <v>15</v>
      </c>
      <c r="O20" s="9">
        <f t="shared" si="6"/>
        <v>0</v>
      </c>
      <c r="P20" s="10">
        <v>10.5</v>
      </c>
      <c r="Q20" s="9">
        <f t="shared" si="7"/>
        <v>0.25</v>
      </c>
      <c r="R20" s="6"/>
      <c r="S20" s="6"/>
    </row>
    <row r="21" spans="1:19" x14ac:dyDescent="0.25">
      <c r="A21" s="2">
        <v>75</v>
      </c>
      <c r="B21" s="10">
        <v>2</v>
      </c>
      <c r="C21" s="9">
        <f t="shared" si="0"/>
        <v>0</v>
      </c>
      <c r="D21" s="9">
        <v>2</v>
      </c>
      <c r="E21" s="9">
        <f t="shared" si="1"/>
        <v>0</v>
      </c>
      <c r="F21" s="10">
        <v>1</v>
      </c>
      <c r="G21" s="9">
        <f t="shared" si="2"/>
        <v>0</v>
      </c>
      <c r="H21" s="10">
        <v>0.5</v>
      </c>
      <c r="I21" s="9">
        <f t="shared" si="3"/>
        <v>0</v>
      </c>
      <c r="J21" s="10">
        <v>1</v>
      </c>
      <c r="K21" s="9">
        <f t="shared" si="4"/>
        <v>0</v>
      </c>
      <c r="L21" s="10">
        <v>1.5</v>
      </c>
      <c r="M21" s="9">
        <f t="shared" si="5"/>
        <v>0</v>
      </c>
      <c r="N21" s="10">
        <v>15</v>
      </c>
      <c r="O21" s="9">
        <f t="shared" si="6"/>
        <v>0</v>
      </c>
      <c r="P21" s="10">
        <v>9</v>
      </c>
      <c r="Q21" s="9">
        <f t="shared" si="7"/>
        <v>2.25</v>
      </c>
      <c r="R21" s="6"/>
      <c r="S21" s="6"/>
    </row>
    <row r="22" spans="1:19" x14ac:dyDescent="0.25">
      <c r="A22" s="2">
        <v>80</v>
      </c>
      <c r="B22" s="10">
        <v>2.5</v>
      </c>
      <c r="C22" s="9">
        <f t="shared" si="0"/>
        <v>0.25</v>
      </c>
      <c r="D22" s="9">
        <v>2</v>
      </c>
      <c r="E22" s="9">
        <f t="shared" si="1"/>
        <v>0</v>
      </c>
      <c r="F22" s="10">
        <v>1</v>
      </c>
      <c r="G22" s="9">
        <f t="shared" si="2"/>
        <v>0</v>
      </c>
      <c r="H22" s="10">
        <v>0.5</v>
      </c>
      <c r="I22" s="9">
        <f t="shared" si="3"/>
        <v>0</v>
      </c>
      <c r="J22" s="10">
        <v>1</v>
      </c>
      <c r="K22" s="9">
        <f t="shared" si="4"/>
        <v>0</v>
      </c>
      <c r="L22" s="10">
        <v>1.5</v>
      </c>
      <c r="M22" s="9">
        <f t="shared" si="5"/>
        <v>0</v>
      </c>
      <c r="N22" s="10">
        <v>15</v>
      </c>
      <c r="O22" s="9">
        <f t="shared" si="6"/>
        <v>0</v>
      </c>
      <c r="P22" s="10">
        <v>5</v>
      </c>
      <c r="Q22" s="9">
        <f t="shared" si="7"/>
        <v>16</v>
      </c>
      <c r="R22" s="6"/>
      <c r="S22" s="6"/>
    </row>
    <row r="23" spans="1:19" x14ac:dyDescent="0.25">
      <c r="A23" s="2">
        <v>85</v>
      </c>
      <c r="B23" s="10">
        <v>2</v>
      </c>
      <c r="C23" s="9">
        <f t="shared" si="0"/>
        <v>0.25</v>
      </c>
      <c r="D23" s="9">
        <v>2</v>
      </c>
      <c r="E23" s="9">
        <f t="shared" si="1"/>
        <v>0</v>
      </c>
      <c r="F23" s="10">
        <v>1</v>
      </c>
      <c r="G23" s="9">
        <f t="shared" si="2"/>
        <v>0</v>
      </c>
      <c r="H23" s="10">
        <v>0.5</v>
      </c>
      <c r="I23" s="9">
        <f t="shared" si="3"/>
        <v>0</v>
      </c>
      <c r="J23" s="10">
        <v>0.5</v>
      </c>
      <c r="K23" s="9">
        <f t="shared" si="4"/>
        <v>0.25</v>
      </c>
      <c r="L23" s="10">
        <v>1.5</v>
      </c>
      <c r="M23" s="9">
        <f t="shared" si="5"/>
        <v>0</v>
      </c>
      <c r="N23" s="10">
        <v>15</v>
      </c>
      <c r="O23" s="9">
        <f t="shared" si="6"/>
        <v>0</v>
      </c>
      <c r="P23" s="10">
        <v>1</v>
      </c>
      <c r="Q23" s="9">
        <f t="shared" si="7"/>
        <v>16</v>
      </c>
      <c r="R23" s="6"/>
      <c r="S23" s="6"/>
    </row>
    <row r="24" spans="1:19" x14ac:dyDescent="0.25">
      <c r="A24" s="2">
        <v>90</v>
      </c>
      <c r="B24" s="10">
        <v>2</v>
      </c>
      <c r="C24" s="9">
        <f t="shared" si="0"/>
        <v>0</v>
      </c>
      <c r="D24" s="9">
        <v>2</v>
      </c>
      <c r="E24" s="9">
        <f t="shared" si="1"/>
        <v>0</v>
      </c>
      <c r="F24" s="10">
        <v>1</v>
      </c>
      <c r="G24" s="9">
        <f t="shared" si="2"/>
        <v>0</v>
      </c>
      <c r="H24" s="10">
        <v>0.5</v>
      </c>
      <c r="I24" s="9">
        <f t="shared" si="3"/>
        <v>0</v>
      </c>
      <c r="J24" s="10">
        <v>0.5</v>
      </c>
      <c r="K24" s="9">
        <f t="shared" si="4"/>
        <v>0</v>
      </c>
      <c r="L24" s="10">
        <v>1</v>
      </c>
      <c r="M24" s="9">
        <f t="shared" si="5"/>
        <v>0.25</v>
      </c>
      <c r="N24" s="10">
        <v>14.5</v>
      </c>
      <c r="O24" s="9">
        <f t="shared" si="6"/>
        <v>0.25</v>
      </c>
      <c r="P24" s="10">
        <v>1.5</v>
      </c>
      <c r="Q24" s="9">
        <f t="shared" si="7"/>
        <v>0.25</v>
      </c>
      <c r="R24" s="6"/>
      <c r="S24" s="6"/>
    </row>
    <row r="25" spans="1:19" x14ac:dyDescent="0.25">
      <c r="A25" s="2">
        <v>95</v>
      </c>
      <c r="B25" s="10">
        <v>1.5</v>
      </c>
      <c r="C25" s="9">
        <f t="shared" si="0"/>
        <v>0.25</v>
      </c>
      <c r="D25" s="9">
        <v>2</v>
      </c>
      <c r="E25" s="9">
        <f t="shared" si="1"/>
        <v>0</v>
      </c>
      <c r="F25" s="10">
        <v>1</v>
      </c>
      <c r="G25" s="9">
        <f t="shared" si="2"/>
        <v>0</v>
      </c>
      <c r="H25" s="10">
        <v>0.5</v>
      </c>
      <c r="I25" s="9">
        <f t="shared" si="3"/>
        <v>0</v>
      </c>
      <c r="J25" s="10">
        <v>0</v>
      </c>
      <c r="K25" s="9">
        <f t="shared" si="4"/>
        <v>0.25</v>
      </c>
      <c r="L25" s="10">
        <v>1.5</v>
      </c>
      <c r="M25" s="9">
        <f t="shared" si="5"/>
        <v>0.25</v>
      </c>
      <c r="N25" s="10">
        <v>14</v>
      </c>
      <c r="O25" s="9">
        <f t="shared" si="6"/>
        <v>0.25</v>
      </c>
      <c r="P25" s="10">
        <v>2</v>
      </c>
      <c r="Q25" s="9">
        <f t="shared" si="7"/>
        <v>0.25</v>
      </c>
      <c r="R25" s="6"/>
      <c r="S25" s="6"/>
    </row>
    <row r="26" spans="1:19" x14ac:dyDescent="0.25">
      <c r="A26" s="2">
        <v>100</v>
      </c>
      <c r="B26" s="10">
        <v>1</v>
      </c>
      <c r="C26" s="9">
        <f t="shared" si="0"/>
        <v>0.25</v>
      </c>
      <c r="D26" s="9">
        <v>2</v>
      </c>
      <c r="E26" s="9">
        <f t="shared" si="1"/>
        <v>0</v>
      </c>
      <c r="F26" s="10">
        <v>1</v>
      </c>
      <c r="G26" s="9">
        <f t="shared" si="2"/>
        <v>0</v>
      </c>
      <c r="H26" s="10">
        <v>0.5</v>
      </c>
      <c r="I26" s="9">
        <f t="shared" si="3"/>
        <v>0</v>
      </c>
      <c r="J26" s="10">
        <v>0</v>
      </c>
      <c r="K26" s="9">
        <f t="shared" si="4"/>
        <v>0</v>
      </c>
      <c r="L26" s="10">
        <v>2</v>
      </c>
      <c r="M26" s="9">
        <f t="shared" si="5"/>
        <v>0.25</v>
      </c>
      <c r="N26" s="10">
        <v>15</v>
      </c>
      <c r="O26" s="9">
        <f t="shared" si="6"/>
        <v>1</v>
      </c>
      <c r="P26" s="10">
        <v>1</v>
      </c>
      <c r="Q26" s="9">
        <f t="shared" si="7"/>
        <v>1</v>
      </c>
      <c r="R26" s="6"/>
      <c r="S26" s="6"/>
    </row>
    <row r="27" spans="1:19" x14ac:dyDescent="0.25">
      <c r="A27" s="2">
        <v>105</v>
      </c>
      <c r="B27" s="10">
        <v>0</v>
      </c>
      <c r="C27" s="9">
        <f t="shared" si="0"/>
        <v>1</v>
      </c>
      <c r="D27" s="9">
        <v>2</v>
      </c>
      <c r="E27" s="9">
        <f t="shared" si="1"/>
        <v>0</v>
      </c>
      <c r="F27" s="10">
        <v>1</v>
      </c>
      <c r="G27" s="9">
        <f t="shared" si="2"/>
        <v>0</v>
      </c>
      <c r="H27" s="10">
        <v>0.5</v>
      </c>
      <c r="I27" s="9">
        <f t="shared" si="3"/>
        <v>0</v>
      </c>
      <c r="J27" s="10">
        <v>0.5</v>
      </c>
      <c r="K27" s="9">
        <f t="shared" si="4"/>
        <v>0.25</v>
      </c>
      <c r="L27" s="10">
        <v>2</v>
      </c>
      <c r="M27" s="9">
        <f t="shared" si="5"/>
        <v>0</v>
      </c>
      <c r="N27" s="10">
        <v>15</v>
      </c>
      <c r="O27" s="9">
        <f t="shared" si="6"/>
        <v>0</v>
      </c>
      <c r="P27" s="10">
        <v>1</v>
      </c>
      <c r="Q27" s="9">
        <f t="shared" si="7"/>
        <v>0</v>
      </c>
      <c r="R27" s="6"/>
      <c r="S27" s="6"/>
    </row>
    <row r="28" spans="1:19" x14ac:dyDescent="0.25">
      <c r="A28" s="2">
        <v>110</v>
      </c>
      <c r="B28" s="10">
        <v>0</v>
      </c>
      <c r="C28" s="9">
        <f t="shared" si="0"/>
        <v>0</v>
      </c>
      <c r="D28" s="9">
        <v>2</v>
      </c>
      <c r="E28" s="9">
        <f t="shared" si="1"/>
        <v>0</v>
      </c>
      <c r="F28" s="10">
        <v>0.5</v>
      </c>
      <c r="G28" s="9">
        <f t="shared" si="2"/>
        <v>0.25</v>
      </c>
      <c r="H28" s="10">
        <v>0.5</v>
      </c>
      <c r="I28" s="9">
        <f t="shared" si="3"/>
        <v>0</v>
      </c>
      <c r="J28" s="10">
        <v>0.5</v>
      </c>
      <c r="K28" s="9">
        <f t="shared" si="4"/>
        <v>0</v>
      </c>
      <c r="L28" s="10">
        <v>2</v>
      </c>
      <c r="M28" s="9">
        <f t="shared" si="5"/>
        <v>0</v>
      </c>
      <c r="N28" s="10">
        <v>15</v>
      </c>
      <c r="O28" s="9">
        <f t="shared" si="6"/>
        <v>0</v>
      </c>
      <c r="P28" s="10">
        <v>0</v>
      </c>
      <c r="Q28" s="9">
        <f t="shared" si="7"/>
        <v>1</v>
      </c>
      <c r="R28" s="6"/>
      <c r="S28" s="6"/>
    </row>
    <row r="29" spans="1:19" x14ac:dyDescent="0.25">
      <c r="A29" s="2">
        <v>115</v>
      </c>
      <c r="B29" s="10">
        <v>0</v>
      </c>
      <c r="C29" s="9">
        <f t="shared" si="0"/>
        <v>0</v>
      </c>
      <c r="D29" s="9">
        <v>2</v>
      </c>
      <c r="E29" s="9">
        <f t="shared" si="1"/>
        <v>0</v>
      </c>
      <c r="F29" s="10">
        <v>0.5</v>
      </c>
      <c r="G29" s="9">
        <f t="shared" si="2"/>
        <v>0</v>
      </c>
      <c r="H29" s="10">
        <v>0.5</v>
      </c>
      <c r="I29" s="9">
        <f t="shared" si="3"/>
        <v>0</v>
      </c>
      <c r="J29" s="10">
        <v>1</v>
      </c>
      <c r="K29" s="9">
        <f t="shared" si="4"/>
        <v>0.25</v>
      </c>
      <c r="L29" s="10">
        <v>2</v>
      </c>
      <c r="M29" s="9">
        <f t="shared" si="5"/>
        <v>0</v>
      </c>
      <c r="N29" s="10">
        <v>15</v>
      </c>
      <c r="O29" s="9">
        <f t="shared" si="6"/>
        <v>0</v>
      </c>
      <c r="P29" s="10">
        <v>0.5</v>
      </c>
      <c r="Q29" s="9">
        <f t="shared" si="7"/>
        <v>0.25</v>
      </c>
      <c r="R29" s="6"/>
      <c r="S29" s="6"/>
    </row>
    <row r="30" spans="1:19" x14ac:dyDescent="0.25">
      <c r="A30" s="2">
        <v>120</v>
      </c>
      <c r="B30" s="10">
        <v>0</v>
      </c>
      <c r="C30" s="9">
        <f t="shared" si="0"/>
        <v>0</v>
      </c>
      <c r="D30" s="9">
        <v>2</v>
      </c>
      <c r="E30" s="9">
        <f t="shared" si="1"/>
        <v>0</v>
      </c>
      <c r="F30" s="10">
        <v>0.5</v>
      </c>
      <c r="G30" s="9">
        <f t="shared" si="2"/>
        <v>0</v>
      </c>
      <c r="H30" s="10">
        <v>0.5</v>
      </c>
      <c r="I30" s="9">
        <f t="shared" si="3"/>
        <v>0</v>
      </c>
      <c r="J30" s="10">
        <v>1.5</v>
      </c>
      <c r="K30" s="9">
        <f t="shared" si="4"/>
        <v>0.25</v>
      </c>
      <c r="L30" s="10">
        <v>2</v>
      </c>
      <c r="M30" s="9">
        <f t="shared" si="5"/>
        <v>0</v>
      </c>
      <c r="N30" s="10">
        <v>15</v>
      </c>
      <c r="O30" s="9">
        <f t="shared" si="6"/>
        <v>0</v>
      </c>
      <c r="P30" s="10">
        <v>1</v>
      </c>
      <c r="Q30" s="9">
        <f t="shared" si="7"/>
        <v>0.25</v>
      </c>
      <c r="R30" s="6"/>
      <c r="S30" s="6"/>
    </row>
    <row r="31" spans="1:19" x14ac:dyDescent="0.25">
      <c r="A31" s="2">
        <v>125</v>
      </c>
      <c r="B31" s="10">
        <v>0.5</v>
      </c>
      <c r="C31" s="9">
        <f t="shared" si="0"/>
        <v>0.25</v>
      </c>
      <c r="D31" s="9">
        <v>1.5</v>
      </c>
      <c r="E31" s="9">
        <f t="shared" si="1"/>
        <v>0.25</v>
      </c>
      <c r="F31" s="10">
        <v>0.5</v>
      </c>
      <c r="G31" s="9">
        <f t="shared" si="2"/>
        <v>0</v>
      </c>
      <c r="H31" s="10">
        <v>0.5</v>
      </c>
      <c r="I31" s="9">
        <f t="shared" si="3"/>
        <v>0</v>
      </c>
      <c r="J31" s="10">
        <v>1.5</v>
      </c>
      <c r="K31" s="9">
        <f t="shared" si="4"/>
        <v>0</v>
      </c>
      <c r="L31" s="10">
        <v>2</v>
      </c>
      <c r="M31" s="9">
        <f t="shared" si="5"/>
        <v>0</v>
      </c>
      <c r="N31" s="10">
        <v>15</v>
      </c>
      <c r="O31" s="9">
        <f t="shared" si="6"/>
        <v>0</v>
      </c>
      <c r="P31" s="10">
        <v>1</v>
      </c>
      <c r="Q31" s="9">
        <f t="shared" si="7"/>
        <v>0</v>
      </c>
      <c r="R31" s="6"/>
      <c r="S31" s="6"/>
    </row>
    <row r="32" spans="1:19" x14ac:dyDescent="0.25">
      <c r="A32" s="2">
        <v>130</v>
      </c>
      <c r="B32" s="10">
        <v>0.5</v>
      </c>
      <c r="C32" s="9">
        <f t="shared" si="0"/>
        <v>0</v>
      </c>
      <c r="D32" s="9">
        <v>1.5</v>
      </c>
      <c r="E32" s="9">
        <f t="shared" si="1"/>
        <v>0</v>
      </c>
      <c r="F32" s="10">
        <v>0.5</v>
      </c>
      <c r="G32" s="9">
        <f t="shared" si="2"/>
        <v>0</v>
      </c>
      <c r="H32" s="10">
        <v>1</v>
      </c>
      <c r="I32" s="9">
        <f t="shared" si="3"/>
        <v>0.25</v>
      </c>
      <c r="J32" s="10">
        <v>2.5</v>
      </c>
      <c r="K32" s="9">
        <f t="shared" si="4"/>
        <v>1</v>
      </c>
      <c r="L32" s="10">
        <v>2.5</v>
      </c>
      <c r="M32" s="9">
        <f t="shared" si="5"/>
        <v>0.25</v>
      </c>
      <c r="N32" s="10">
        <v>15</v>
      </c>
      <c r="O32" s="9">
        <f t="shared" si="6"/>
        <v>0</v>
      </c>
      <c r="P32" s="10">
        <v>1.5</v>
      </c>
      <c r="Q32" s="9">
        <f t="shared" si="7"/>
        <v>0.25</v>
      </c>
      <c r="R32" s="6"/>
      <c r="S32" s="6"/>
    </row>
    <row r="33" spans="1:19" x14ac:dyDescent="0.25">
      <c r="A33" s="2">
        <v>135</v>
      </c>
      <c r="B33" s="10">
        <v>2</v>
      </c>
      <c r="C33" s="9">
        <f t="shared" si="0"/>
        <v>2.25</v>
      </c>
      <c r="D33" s="9">
        <v>1.5</v>
      </c>
      <c r="E33" s="9">
        <f t="shared" si="1"/>
        <v>0</v>
      </c>
      <c r="F33" s="10">
        <v>0.5</v>
      </c>
      <c r="G33" s="9">
        <f t="shared" si="2"/>
        <v>0</v>
      </c>
      <c r="H33" s="10">
        <v>1</v>
      </c>
      <c r="I33" s="9">
        <f t="shared" si="3"/>
        <v>0</v>
      </c>
      <c r="J33" s="10">
        <v>2</v>
      </c>
      <c r="K33" s="9">
        <f t="shared" si="4"/>
        <v>0.25</v>
      </c>
      <c r="L33" s="10">
        <v>2.5</v>
      </c>
      <c r="M33" s="9">
        <f t="shared" si="5"/>
        <v>0</v>
      </c>
      <c r="N33" s="10">
        <v>14.5</v>
      </c>
      <c r="O33" s="9">
        <f t="shared" si="6"/>
        <v>0.25</v>
      </c>
      <c r="P33" s="10">
        <v>2</v>
      </c>
      <c r="Q33" s="9">
        <f t="shared" si="7"/>
        <v>0.25</v>
      </c>
      <c r="R33" s="6"/>
      <c r="S33" s="6"/>
    </row>
    <row r="34" spans="1:19" x14ac:dyDescent="0.25">
      <c r="A34" s="2">
        <v>140</v>
      </c>
      <c r="B34" s="10">
        <v>3</v>
      </c>
      <c r="C34" s="9">
        <f t="shared" si="0"/>
        <v>1</v>
      </c>
      <c r="D34" s="9">
        <v>1</v>
      </c>
      <c r="E34" s="9">
        <f t="shared" si="1"/>
        <v>0.25</v>
      </c>
      <c r="F34" s="10">
        <v>0.5</v>
      </c>
      <c r="G34" s="9">
        <f t="shared" si="2"/>
        <v>0</v>
      </c>
      <c r="H34" s="10">
        <v>1</v>
      </c>
      <c r="I34" s="9">
        <f t="shared" si="3"/>
        <v>0</v>
      </c>
      <c r="J34" s="10">
        <v>2</v>
      </c>
      <c r="K34" s="9">
        <f t="shared" si="4"/>
        <v>0</v>
      </c>
      <c r="L34" s="10">
        <v>2.5</v>
      </c>
      <c r="M34" s="9">
        <f t="shared" si="5"/>
        <v>0</v>
      </c>
      <c r="N34" s="10">
        <v>14.5</v>
      </c>
      <c r="O34" s="9">
        <f t="shared" si="6"/>
        <v>0</v>
      </c>
      <c r="P34" s="10">
        <v>2.5</v>
      </c>
      <c r="Q34" s="9">
        <f t="shared" si="7"/>
        <v>0.25</v>
      </c>
      <c r="R34" s="6"/>
      <c r="S34" s="6"/>
    </row>
    <row r="35" spans="1:19" x14ac:dyDescent="0.25">
      <c r="A35" s="2">
        <v>145</v>
      </c>
      <c r="B35" s="10">
        <v>3</v>
      </c>
      <c r="C35" s="9">
        <f t="shared" si="0"/>
        <v>0</v>
      </c>
      <c r="D35" s="9">
        <v>1</v>
      </c>
      <c r="E35" s="9">
        <f t="shared" si="1"/>
        <v>0</v>
      </c>
      <c r="F35" s="10">
        <v>0.5</v>
      </c>
      <c r="G35" s="9">
        <f t="shared" si="2"/>
        <v>0</v>
      </c>
      <c r="H35" s="10">
        <v>0.5</v>
      </c>
      <c r="I35" s="9">
        <f t="shared" si="3"/>
        <v>0.25</v>
      </c>
      <c r="J35" s="10">
        <v>2</v>
      </c>
      <c r="K35" s="9">
        <f t="shared" si="4"/>
        <v>0</v>
      </c>
      <c r="L35" s="10">
        <v>2.5</v>
      </c>
      <c r="M35" s="9">
        <f t="shared" si="5"/>
        <v>0</v>
      </c>
      <c r="N35" s="10">
        <v>14.5</v>
      </c>
      <c r="O35" s="9">
        <f t="shared" si="6"/>
        <v>0</v>
      </c>
      <c r="P35" s="10">
        <v>3</v>
      </c>
      <c r="Q35" s="9">
        <f t="shared" si="7"/>
        <v>0.25</v>
      </c>
      <c r="R35" s="6"/>
      <c r="S35" s="6"/>
    </row>
    <row r="36" spans="1:19" x14ac:dyDescent="0.25">
      <c r="A36" s="2">
        <v>150</v>
      </c>
      <c r="B36" s="10">
        <v>3.5</v>
      </c>
      <c r="C36" s="9">
        <f t="shared" si="0"/>
        <v>0.25</v>
      </c>
      <c r="D36" s="9">
        <v>1</v>
      </c>
      <c r="E36" s="9">
        <f t="shared" si="1"/>
        <v>0</v>
      </c>
      <c r="F36" s="10">
        <v>0.5</v>
      </c>
      <c r="G36" s="9">
        <f t="shared" si="2"/>
        <v>0</v>
      </c>
      <c r="H36" s="10">
        <v>0.5</v>
      </c>
      <c r="I36" s="9">
        <f t="shared" si="3"/>
        <v>0</v>
      </c>
      <c r="J36" s="10">
        <v>2</v>
      </c>
      <c r="K36" s="9">
        <f t="shared" si="4"/>
        <v>0</v>
      </c>
      <c r="L36" s="10">
        <v>2.5</v>
      </c>
      <c r="M36" s="9">
        <f t="shared" si="5"/>
        <v>0</v>
      </c>
      <c r="N36" s="10">
        <v>14</v>
      </c>
      <c r="O36" s="9">
        <f t="shared" si="6"/>
        <v>0.25</v>
      </c>
      <c r="P36" s="10">
        <v>3</v>
      </c>
      <c r="Q36" s="9">
        <f t="shared" si="7"/>
        <v>0</v>
      </c>
      <c r="R36" s="6"/>
      <c r="S36" s="6"/>
    </row>
    <row r="37" spans="1:19" x14ac:dyDescent="0.25">
      <c r="A37" s="2">
        <v>155</v>
      </c>
      <c r="B37" s="10">
        <v>3.5</v>
      </c>
      <c r="C37" s="9">
        <f t="shared" si="0"/>
        <v>0</v>
      </c>
      <c r="D37" s="9">
        <v>1</v>
      </c>
      <c r="E37" s="9">
        <f t="shared" si="1"/>
        <v>0</v>
      </c>
      <c r="F37" s="10">
        <v>0</v>
      </c>
      <c r="G37" s="9">
        <f t="shared" si="2"/>
        <v>0.25</v>
      </c>
      <c r="H37" s="10">
        <v>0.5</v>
      </c>
      <c r="I37" s="9">
        <f t="shared" si="3"/>
        <v>0</v>
      </c>
      <c r="J37" s="10">
        <v>1.5</v>
      </c>
      <c r="K37" s="9">
        <f t="shared" si="4"/>
        <v>0.25</v>
      </c>
      <c r="L37" s="10">
        <v>2</v>
      </c>
      <c r="M37" s="9">
        <f t="shared" si="5"/>
        <v>0.25</v>
      </c>
      <c r="N37" s="10">
        <v>14</v>
      </c>
      <c r="O37" s="9">
        <f t="shared" si="6"/>
        <v>0</v>
      </c>
      <c r="P37" s="10">
        <v>3.5</v>
      </c>
      <c r="Q37" s="9">
        <f t="shared" si="7"/>
        <v>0.25</v>
      </c>
      <c r="R37" s="6"/>
      <c r="S37" s="6"/>
    </row>
    <row r="38" spans="1:19" x14ac:dyDescent="0.25">
      <c r="A38" s="2">
        <v>160</v>
      </c>
      <c r="B38" s="10">
        <v>4</v>
      </c>
      <c r="C38" s="9">
        <f t="shared" si="0"/>
        <v>0.25</v>
      </c>
      <c r="D38" s="9">
        <v>1</v>
      </c>
      <c r="E38" s="9">
        <f t="shared" si="1"/>
        <v>0</v>
      </c>
      <c r="F38" s="10">
        <v>0</v>
      </c>
      <c r="G38" s="9">
        <f t="shared" si="2"/>
        <v>0</v>
      </c>
      <c r="H38" s="10">
        <v>0.5</v>
      </c>
      <c r="I38" s="9">
        <f t="shared" si="3"/>
        <v>0</v>
      </c>
      <c r="J38" s="10">
        <v>2</v>
      </c>
      <c r="K38" s="9">
        <f t="shared" si="4"/>
        <v>0.25</v>
      </c>
      <c r="L38" s="10">
        <v>2.5</v>
      </c>
      <c r="M38" s="9">
        <f t="shared" si="5"/>
        <v>0.25</v>
      </c>
      <c r="N38" s="10">
        <v>13.5</v>
      </c>
      <c r="O38" s="9">
        <f t="shared" si="6"/>
        <v>0.25</v>
      </c>
      <c r="P38" s="10">
        <v>4</v>
      </c>
      <c r="Q38" s="9">
        <f t="shared" si="7"/>
        <v>0.25</v>
      </c>
      <c r="R38" s="6"/>
      <c r="S38" s="6"/>
    </row>
    <row r="39" spans="1:19" x14ac:dyDescent="0.25">
      <c r="A39" s="2">
        <v>165</v>
      </c>
      <c r="B39" s="10">
        <v>5</v>
      </c>
      <c r="C39" s="9">
        <f t="shared" si="0"/>
        <v>1</v>
      </c>
      <c r="D39" s="9">
        <v>1</v>
      </c>
      <c r="E39" s="9">
        <f t="shared" si="1"/>
        <v>0</v>
      </c>
      <c r="F39" s="10">
        <v>0</v>
      </c>
      <c r="G39" s="9">
        <f t="shared" si="2"/>
        <v>0</v>
      </c>
      <c r="H39" s="10">
        <v>0.5</v>
      </c>
      <c r="I39" s="9">
        <f t="shared" si="3"/>
        <v>0</v>
      </c>
      <c r="J39" s="10">
        <v>2</v>
      </c>
      <c r="K39" s="9">
        <f t="shared" si="4"/>
        <v>0</v>
      </c>
      <c r="L39" s="10">
        <v>2</v>
      </c>
      <c r="M39" s="9">
        <f t="shared" si="5"/>
        <v>0.25</v>
      </c>
      <c r="N39" s="10">
        <v>14</v>
      </c>
      <c r="O39" s="9">
        <f t="shared" si="6"/>
        <v>0.25</v>
      </c>
      <c r="P39" s="10">
        <v>4</v>
      </c>
      <c r="Q39" s="9">
        <f t="shared" si="7"/>
        <v>0</v>
      </c>
      <c r="R39" s="6"/>
      <c r="S39" s="6"/>
    </row>
    <row r="40" spans="1:19" x14ac:dyDescent="0.25">
      <c r="A40" s="2">
        <v>170</v>
      </c>
      <c r="B40" s="10">
        <v>5</v>
      </c>
      <c r="C40" s="9">
        <f t="shared" si="0"/>
        <v>0</v>
      </c>
      <c r="D40" s="9">
        <v>1</v>
      </c>
      <c r="E40" s="9">
        <f t="shared" si="1"/>
        <v>0</v>
      </c>
      <c r="F40" s="10">
        <v>0</v>
      </c>
      <c r="G40" s="9">
        <f t="shared" si="2"/>
        <v>0</v>
      </c>
      <c r="H40" s="10">
        <v>0.5</v>
      </c>
      <c r="I40" s="9">
        <f t="shared" si="3"/>
        <v>0</v>
      </c>
      <c r="J40" s="10">
        <v>2</v>
      </c>
      <c r="K40" s="9">
        <f t="shared" si="4"/>
        <v>0</v>
      </c>
      <c r="L40" s="10">
        <v>2</v>
      </c>
      <c r="M40" s="9">
        <f t="shared" si="5"/>
        <v>0</v>
      </c>
      <c r="N40" s="10">
        <v>13.5</v>
      </c>
      <c r="O40" s="9">
        <f t="shared" si="6"/>
        <v>0.25</v>
      </c>
      <c r="P40" s="10">
        <v>4.5</v>
      </c>
      <c r="Q40" s="9">
        <f t="shared" si="7"/>
        <v>0.25</v>
      </c>
      <c r="R40" s="6"/>
      <c r="S40" s="6"/>
    </row>
    <row r="41" spans="1:19" x14ac:dyDescent="0.25">
      <c r="A41" s="2">
        <v>175</v>
      </c>
      <c r="B41" s="10">
        <v>5</v>
      </c>
      <c r="C41" s="9">
        <f t="shared" si="0"/>
        <v>0</v>
      </c>
      <c r="D41" s="9">
        <v>1</v>
      </c>
      <c r="E41" s="9">
        <f t="shared" si="1"/>
        <v>0</v>
      </c>
      <c r="F41" s="10">
        <v>0</v>
      </c>
      <c r="G41" s="9">
        <f t="shared" si="2"/>
        <v>0</v>
      </c>
      <c r="H41" s="10">
        <v>0.5</v>
      </c>
      <c r="I41" s="9">
        <f t="shared" si="3"/>
        <v>0</v>
      </c>
      <c r="J41" s="10">
        <v>2</v>
      </c>
      <c r="K41" s="9">
        <f t="shared" si="4"/>
        <v>0</v>
      </c>
      <c r="L41" s="10">
        <v>2</v>
      </c>
      <c r="M41" s="9">
        <f t="shared" si="5"/>
        <v>0</v>
      </c>
      <c r="N41" s="10">
        <v>13.5</v>
      </c>
      <c r="O41" s="9">
        <f t="shared" si="6"/>
        <v>0</v>
      </c>
      <c r="P41" s="10">
        <v>4.5</v>
      </c>
      <c r="Q41" s="9">
        <f t="shared" si="7"/>
        <v>0</v>
      </c>
      <c r="R41" s="6"/>
      <c r="S41" s="6"/>
    </row>
    <row r="42" spans="1:19" x14ac:dyDescent="0.25">
      <c r="A42" s="2">
        <v>180</v>
      </c>
      <c r="B42" s="10">
        <v>5.5</v>
      </c>
      <c r="C42" s="9">
        <f t="shared" si="0"/>
        <v>0.25</v>
      </c>
      <c r="D42" s="9">
        <v>1</v>
      </c>
      <c r="E42" s="9">
        <f t="shared" si="1"/>
        <v>0</v>
      </c>
      <c r="F42" s="10">
        <v>0.5</v>
      </c>
      <c r="G42" s="9">
        <f t="shared" si="2"/>
        <v>0.25</v>
      </c>
      <c r="H42" s="10">
        <v>0.5</v>
      </c>
      <c r="I42" s="9">
        <f t="shared" si="3"/>
        <v>0</v>
      </c>
      <c r="J42" s="10">
        <v>2</v>
      </c>
      <c r="K42" s="9">
        <f t="shared" si="4"/>
        <v>0</v>
      </c>
      <c r="L42" s="10">
        <v>2</v>
      </c>
      <c r="M42" s="9">
        <f t="shared" si="5"/>
        <v>0</v>
      </c>
      <c r="N42" s="10">
        <v>13</v>
      </c>
      <c r="O42" s="9">
        <f t="shared" si="6"/>
        <v>0.25</v>
      </c>
      <c r="P42" s="10">
        <v>5</v>
      </c>
      <c r="Q42" s="9">
        <f t="shared" si="7"/>
        <v>0.25</v>
      </c>
      <c r="R42" s="6"/>
      <c r="S42" s="6"/>
    </row>
    <row r="43" spans="1:19" x14ac:dyDescent="0.25">
      <c r="A43" s="2">
        <v>185</v>
      </c>
      <c r="B43" s="78">
        <v>5.5</v>
      </c>
      <c r="C43" s="79">
        <f t="shared" si="0"/>
        <v>0</v>
      </c>
      <c r="D43" s="79">
        <v>0.5</v>
      </c>
      <c r="E43" s="79">
        <f t="shared" si="1"/>
        <v>0.25</v>
      </c>
      <c r="F43" s="78">
        <v>0.5</v>
      </c>
      <c r="G43" s="79">
        <f t="shared" si="2"/>
        <v>0</v>
      </c>
      <c r="H43" s="78">
        <v>0.5</v>
      </c>
      <c r="I43" s="79">
        <f t="shared" si="3"/>
        <v>0</v>
      </c>
      <c r="J43" s="78">
        <v>2</v>
      </c>
      <c r="K43" s="79">
        <f t="shared" si="4"/>
        <v>0</v>
      </c>
      <c r="L43" s="78">
        <v>2</v>
      </c>
      <c r="M43" s="79">
        <f t="shared" si="5"/>
        <v>0</v>
      </c>
      <c r="N43" s="78">
        <v>12.5</v>
      </c>
      <c r="O43" s="79">
        <f t="shared" si="6"/>
        <v>0.25</v>
      </c>
      <c r="P43" s="78">
        <v>5.5</v>
      </c>
      <c r="Q43" s="79">
        <f t="shared" si="7"/>
        <v>0.25</v>
      </c>
      <c r="R43" s="6"/>
      <c r="S43" s="6"/>
    </row>
    <row r="44" spans="1:19" x14ac:dyDescent="0.25">
      <c r="A44" s="2">
        <v>190</v>
      </c>
      <c r="B44" s="78">
        <v>5.5</v>
      </c>
      <c r="C44" s="79">
        <f t="shared" si="0"/>
        <v>0</v>
      </c>
      <c r="D44" s="79">
        <v>0.5</v>
      </c>
      <c r="E44" s="79">
        <f t="shared" si="1"/>
        <v>0</v>
      </c>
      <c r="F44" s="78">
        <v>0.5</v>
      </c>
      <c r="G44" s="79">
        <f t="shared" si="2"/>
        <v>0</v>
      </c>
      <c r="H44" s="78"/>
      <c r="I44" s="79">
        <v>0</v>
      </c>
      <c r="J44" s="78">
        <v>2</v>
      </c>
      <c r="K44" s="79">
        <f t="shared" si="4"/>
        <v>0</v>
      </c>
      <c r="L44" s="78">
        <v>2</v>
      </c>
      <c r="M44" s="79">
        <f t="shared" si="5"/>
        <v>0</v>
      </c>
      <c r="N44" s="78">
        <v>12</v>
      </c>
      <c r="O44" s="79">
        <f t="shared" si="6"/>
        <v>0.25</v>
      </c>
      <c r="P44" s="78">
        <v>6</v>
      </c>
      <c r="Q44" s="79">
        <f t="shared" si="7"/>
        <v>0.25</v>
      </c>
      <c r="R44" s="6"/>
      <c r="S44" s="6"/>
    </row>
    <row r="45" spans="1:19" x14ac:dyDescent="0.25">
      <c r="A45" s="2">
        <v>195</v>
      </c>
      <c r="B45" s="78">
        <v>5.5</v>
      </c>
      <c r="C45" s="79">
        <f t="shared" si="0"/>
        <v>0</v>
      </c>
      <c r="D45" s="79">
        <v>0.5</v>
      </c>
      <c r="E45" s="79">
        <f t="shared" si="1"/>
        <v>0</v>
      </c>
      <c r="F45" s="78">
        <v>0.5</v>
      </c>
      <c r="G45" s="79">
        <f t="shared" si="2"/>
        <v>0</v>
      </c>
      <c r="H45" s="78"/>
      <c r="I45" s="79">
        <f t="shared" si="3"/>
        <v>0</v>
      </c>
      <c r="J45" s="78">
        <v>2</v>
      </c>
      <c r="K45" s="79">
        <f t="shared" si="4"/>
        <v>0</v>
      </c>
      <c r="L45" s="78">
        <v>2</v>
      </c>
      <c r="M45" s="79">
        <f t="shared" si="5"/>
        <v>0</v>
      </c>
      <c r="N45" s="78">
        <v>11</v>
      </c>
      <c r="O45" s="79">
        <f t="shared" si="6"/>
        <v>1</v>
      </c>
      <c r="P45" s="78">
        <v>6</v>
      </c>
      <c r="Q45" s="79">
        <f t="shared" si="7"/>
        <v>0</v>
      </c>
      <c r="R45" s="6"/>
      <c r="S45" s="6"/>
    </row>
    <row r="46" spans="1:19" x14ac:dyDescent="0.25">
      <c r="A46" s="2">
        <v>200</v>
      </c>
      <c r="B46" s="78">
        <v>5</v>
      </c>
      <c r="C46" s="79">
        <f t="shared" si="0"/>
        <v>0.25</v>
      </c>
      <c r="D46" s="79">
        <v>1</v>
      </c>
      <c r="E46" s="79">
        <f t="shared" si="1"/>
        <v>0.25</v>
      </c>
      <c r="F46" s="78">
        <v>0.5</v>
      </c>
      <c r="G46" s="79">
        <f t="shared" si="2"/>
        <v>0</v>
      </c>
      <c r="H46" s="78"/>
      <c r="I46" s="79">
        <f t="shared" si="3"/>
        <v>0</v>
      </c>
      <c r="J46" s="78">
        <v>2.5</v>
      </c>
      <c r="K46" s="79">
        <f t="shared" si="4"/>
        <v>0.25</v>
      </c>
      <c r="L46" s="78">
        <v>2</v>
      </c>
      <c r="M46" s="79">
        <f t="shared" si="5"/>
        <v>0</v>
      </c>
      <c r="N46" s="78">
        <v>10.5</v>
      </c>
      <c r="O46" s="79">
        <f t="shared" si="6"/>
        <v>0.25</v>
      </c>
      <c r="P46" s="78">
        <v>6.5</v>
      </c>
      <c r="Q46" s="79">
        <f t="shared" si="7"/>
        <v>0.25</v>
      </c>
      <c r="R46" s="6"/>
      <c r="S46" s="6"/>
    </row>
    <row r="47" spans="1:19" x14ac:dyDescent="0.25">
      <c r="A47" s="2">
        <v>205</v>
      </c>
      <c r="B47" s="78">
        <v>5</v>
      </c>
      <c r="C47" s="79">
        <f t="shared" si="0"/>
        <v>0</v>
      </c>
      <c r="D47" s="79">
        <v>0.5</v>
      </c>
      <c r="E47" s="79">
        <f t="shared" si="1"/>
        <v>0.25</v>
      </c>
      <c r="F47" s="78">
        <v>0.5</v>
      </c>
      <c r="G47" s="79">
        <f t="shared" si="2"/>
        <v>0</v>
      </c>
      <c r="H47" s="78"/>
      <c r="I47" s="79">
        <f t="shared" si="3"/>
        <v>0</v>
      </c>
      <c r="J47" s="78">
        <v>3</v>
      </c>
      <c r="K47" s="79">
        <f t="shared" si="4"/>
        <v>0.25</v>
      </c>
      <c r="L47" s="78">
        <v>1</v>
      </c>
      <c r="M47" s="79">
        <f t="shared" si="5"/>
        <v>1</v>
      </c>
      <c r="N47" s="78">
        <v>10</v>
      </c>
      <c r="O47" s="79">
        <f t="shared" si="6"/>
        <v>0.25</v>
      </c>
      <c r="P47" s="78">
        <v>7</v>
      </c>
      <c r="Q47" s="79">
        <f t="shared" si="7"/>
        <v>0.25</v>
      </c>
      <c r="R47" s="6"/>
      <c r="S47" s="6"/>
    </row>
    <row r="48" spans="1:19" x14ac:dyDescent="0.25">
      <c r="A48" s="2">
        <v>210</v>
      </c>
      <c r="B48" s="78">
        <v>3</v>
      </c>
      <c r="C48" s="79">
        <f t="shared" si="0"/>
        <v>4</v>
      </c>
      <c r="D48" s="79">
        <v>0.5</v>
      </c>
      <c r="E48" s="79">
        <f t="shared" si="1"/>
        <v>0</v>
      </c>
      <c r="F48" s="78">
        <v>0.5</v>
      </c>
      <c r="G48" s="79">
        <f t="shared" si="2"/>
        <v>0</v>
      </c>
      <c r="H48" s="78"/>
      <c r="I48" s="79">
        <f t="shared" si="3"/>
        <v>0</v>
      </c>
      <c r="J48" s="78">
        <v>3</v>
      </c>
      <c r="K48" s="79">
        <f t="shared" si="4"/>
        <v>0</v>
      </c>
      <c r="L48" s="78">
        <v>1</v>
      </c>
      <c r="M48" s="79">
        <f t="shared" si="5"/>
        <v>0</v>
      </c>
      <c r="N48" s="78">
        <v>9</v>
      </c>
      <c r="O48" s="79">
        <f t="shared" si="6"/>
        <v>1</v>
      </c>
      <c r="P48" s="78">
        <v>7.5</v>
      </c>
      <c r="Q48" s="79">
        <f t="shared" si="7"/>
        <v>0.25</v>
      </c>
      <c r="R48" s="6"/>
      <c r="S48" s="6"/>
    </row>
    <row r="49" spans="1:19" x14ac:dyDescent="0.25">
      <c r="A49" s="2">
        <v>215</v>
      </c>
      <c r="B49" s="78">
        <v>2.5</v>
      </c>
      <c r="C49" s="79">
        <f t="shared" si="0"/>
        <v>0.25</v>
      </c>
      <c r="D49" s="79">
        <v>0.5</v>
      </c>
      <c r="E49" s="79">
        <f t="shared" si="1"/>
        <v>0</v>
      </c>
      <c r="F49" s="78">
        <v>1</v>
      </c>
      <c r="G49" s="79">
        <f t="shared" si="2"/>
        <v>0.25</v>
      </c>
      <c r="H49" s="78"/>
      <c r="I49" s="79">
        <f t="shared" si="3"/>
        <v>0</v>
      </c>
      <c r="J49" s="78">
        <v>3.5</v>
      </c>
      <c r="K49" s="79">
        <f t="shared" si="4"/>
        <v>0.25</v>
      </c>
      <c r="L49" s="78">
        <v>0.5</v>
      </c>
      <c r="M49" s="79">
        <f t="shared" si="5"/>
        <v>0.25</v>
      </c>
      <c r="N49" s="78">
        <v>8.5</v>
      </c>
      <c r="O49" s="79">
        <f t="shared" si="6"/>
        <v>0.25</v>
      </c>
      <c r="P49" s="78">
        <v>8</v>
      </c>
      <c r="Q49" s="79">
        <f t="shared" si="7"/>
        <v>0.25</v>
      </c>
      <c r="R49" s="6"/>
      <c r="S49" s="6"/>
    </row>
    <row r="50" spans="1:19" x14ac:dyDescent="0.25">
      <c r="A50" s="2">
        <v>220</v>
      </c>
      <c r="B50" s="78">
        <v>2.5</v>
      </c>
      <c r="C50" s="79">
        <f t="shared" si="0"/>
        <v>0</v>
      </c>
      <c r="D50" s="79">
        <v>0.5</v>
      </c>
      <c r="E50" s="79">
        <f t="shared" si="1"/>
        <v>0</v>
      </c>
      <c r="F50" s="78">
        <v>1</v>
      </c>
      <c r="G50" s="79">
        <f t="shared" si="2"/>
        <v>0</v>
      </c>
      <c r="H50" s="78"/>
      <c r="I50" s="79">
        <f t="shared" si="3"/>
        <v>0</v>
      </c>
      <c r="J50" s="78">
        <v>3.5</v>
      </c>
      <c r="K50" s="79">
        <f t="shared" si="4"/>
        <v>0</v>
      </c>
      <c r="L50" s="78">
        <v>0.5</v>
      </c>
      <c r="M50" s="79">
        <f t="shared" si="5"/>
        <v>0</v>
      </c>
      <c r="N50" s="78">
        <v>8</v>
      </c>
      <c r="O50" s="79">
        <f t="shared" si="6"/>
        <v>0.25</v>
      </c>
      <c r="P50" s="78">
        <v>9</v>
      </c>
      <c r="Q50" s="79">
        <f t="shared" si="7"/>
        <v>1</v>
      </c>
      <c r="R50" s="6"/>
      <c r="S50" s="6"/>
    </row>
    <row r="51" spans="1:19" x14ac:dyDescent="0.25">
      <c r="A51" s="2">
        <v>225</v>
      </c>
      <c r="B51" s="78">
        <v>3</v>
      </c>
      <c r="C51" s="79">
        <f t="shared" si="0"/>
        <v>0.25</v>
      </c>
      <c r="D51" s="79">
        <v>0.5</v>
      </c>
      <c r="E51" s="79">
        <f t="shared" si="1"/>
        <v>0</v>
      </c>
      <c r="F51" s="78">
        <v>1</v>
      </c>
      <c r="G51" s="79">
        <f t="shared" si="2"/>
        <v>0</v>
      </c>
      <c r="H51" s="78"/>
      <c r="I51" s="79">
        <f t="shared" si="3"/>
        <v>0</v>
      </c>
      <c r="J51" s="78">
        <v>3</v>
      </c>
      <c r="K51" s="79">
        <f t="shared" si="4"/>
        <v>0.25</v>
      </c>
      <c r="L51" s="78">
        <v>0</v>
      </c>
      <c r="M51" s="79">
        <f t="shared" si="5"/>
        <v>0.25</v>
      </c>
      <c r="N51" s="78">
        <v>6.5</v>
      </c>
      <c r="O51" s="79">
        <f t="shared" si="6"/>
        <v>2.25</v>
      </c>
      <c r="P51" s="78">
        <v>9</v>
      </c>
      <c r="Q51" s="79">
        <f t="shared" si="7"/>
        <v>0</v>
      </c>
      <c r="R51" s="6"/>
      <c r="S51" s="6"/>
    </row>
    <row r="52" spans="1:19" x14ac:dyDescent="0.25">
      <c r="A52" s="2">
        <v>230</v>
      </c>
      <c r="B52" s="78">
        <v>3</v>
      </c>
      <c r="C52" s="79">
        <f t="shared" si="0"/>
        <v>0</v>
      </c>
      <c r="D52" s="79">
        <v>0.5</v>
      </c>
      <c r="E52" s="79">
        <f t="shared" si="1"/>
        <v>0</v>
      </c>
      <c r="F52" s="78">
        <v>1</v>
      </c>
      <c r="G52" s="79">
        <f t="shared" si="2"/>
        <v>0</v>
      </c>
      <c r="H52" s="78"/>
      <c r="I52" s="79">
        <f t="shared" si="3"/>
        <v>0</v>
      </c>
      <c r="J52" s="78">
        <v>3.5</v>
      </c>
      <c r="K52" s="79">
        <f t="shared" si="4"/>
        <v>0.25</v>
      </c>
      <c r="L52" s="78">
        <v>0</v>
      </c>
      <c r="M52" s="79">
        <f t="shared" si="5"/>
        <v>0</v>
      </c>
      <c r="N52" s="78">
        <v>6</v>
      </c>
      <c r="O52" s="79">
        <f t="shared" si="6"/>
        <v>0.25</v>
      </c>
      <c r="P52" s="78">
        <v>10</v>
      </c>
      <c r="Q52" s="79">
        <f t="shared" si="7"/>
        <v>1</v>
      </c>
      <c r="R52" s="6"/>
      <c r="S52" s="6"/>
    </row>
    <row r="53" spans="1:19" x14ac:dyDescent="0.25">
      <c r="A53" s="2">
        <v>235</v>
      </c>
      <c r="B53" s="78">
        <v>3</v>
      </c>
      <c r="C53" s="79">
        <f t="shared" si="0"/>
        <v>0</v>
      </c>
      <c r="D53" s="79">
        <v>0.5</v>
      </c>
      <c r="E53" s="79">
        <f t="shared" si="1"/>
        <v>0</v>
      </c>
      <c r="F53" s="78">
        <v>1</v>
      </c>
      <c r="G53" s="79">
        <f t="shared" si="2"/>
        <v>0</v>
      </c>
      <c r="H53" s="78"/>
      <c r="I53" s="79">
        <f t="shared" si="3"/>
        <v>0</v>
      </c>
      <c r="J53" s="78">
        <v>3</v>
      </c>
      <c r="K53" s="79">
        <f t="shared" si="4"/>
        <v>0.25</v>
      </c>
      <c r="L53" s="78">
        <v>0</v>
      </c>
      <c r="M53" s="79">
        <f t="shared" si="5"/>
        <v>0</v>
      </c>
      <c r="N53" s="78">
        <v>5</v>
      </c>
      <c r="O53" s="79">
        <f t="shared" si="6"/>
        <v>1</v>
      </c>
      <c r="P53" s="78">
        <v>10</v>
      </c>
      <c r="Q53" s="79">
        <f t="shared" si="7"/>
        <v>0</v>
      </c>
      <c r="R53" s="6"/>
      <c r="S53" s="6"/>
    </row>
    <row r="54" spans="1:19" x14ac:dyDescent="0.25">
      <c r="A54" s="2">
        <v>240</v>
      </c>
      <c r="B54" s="78">
        <v>4</v>
      </c>
      <c r="C54" s="79">
        <f t="shared" si="0"/>
        <v>1</v>
      </c>
      <c r="D54" s="79">
        <v>0.5</v>
      </c>
      <c r="E54" s="79">
        <f t="shared" si="1"/>
        <v>0</v>
      </c>
      <c r="F54" s="78">
        <v>0.5</v>
      </c>
      <c r="G54" s="79">
        <f t="shared" si="2"/>
        <v>0.25</v>
      </c>
      <c r="H54" s="78"/>
      <c r="I54" s="79">
        <f t="shared" si="3"/>
        <v>0</v>
      </c>
      <c r="J54" s="78">
        <v>3</v>
      </c>
      <c r="K54" s="79">
        <f t="shared" si="4"/>
        <v>0</v>
      </c>
      <c r="L54" s="78">
        <v>0</v>
      </c>
      <c r="M54" s="79">
        <f t="shared" si="5"/>
        <v>0</v>
      </c>
      <c r="N54" s="78">
        <v>4</v>
      </c>
      <c r="O54" s="79">
        <f t="shared" si="6"/>
        <v>1</v>
      </c>
      <c r="P54" s="78">
        <v>11</v>
      </c>
      <c r="Q54" s="79">
        <f t="shared" si="7"/>
        <v>1</v>
      </c>
      <c r="R54" s="6"/>
      <c r="S54" s="6"/>
    </row>
    <row r="55" spans="1:19" x14ac:dyDescent="0.25">
      <c r="A55" s="2">
        <v>245</v>
      </c>
      <c r="B55" s="78">
        <v>4</v>
      </c>
      <c r="C55" s="79">
        <f t="shared" si="0"/>
        <v>0</v>
      </c>
      <c r="D55" s="79">
        <v>0.5</v>
      </c>
      <c r="E55" s="79">
        <f t="shared" si="1"/>
        <v>0</v>
      </c>
      <c r="F55" s="78">
        <v>0.5</v>
      </c>
      <c r="G55" s="79">
        <f t="shared" si="2"/>
        <v>0</v>
      </c>
      <c r="H55" s="78"/>
      <c r="I55" s="79">
        <f t="shared" si="3"/>
        <v>0</v>
      </c>
      <c r="J55" s="78">
        <v>3</v>
      </c>
      <c r="K55" s="79">
        <f t="shared" si="4"/>
        <v>0</v>
      </c>
      <c r="L55" s="78">
        <v>0.5</v>
      </c>
      <c r="M55" s="79">
        <f t="shared" si="5"/>
        <v>0.25</v>
      </c>
      <c r="N55" s="78">
        <v>3</v>
      </c>
      <c r="O55" s="79">
        <f t="shared" si="6"/>
        <v>1</v>
      </c>
      <c r="P55" s="78">
        <v>11</v>
      </c>
      <c r="Q55" s="79">
        <f t="shared" si="7"/>
        <v>0</v>
      </c>
      <c r="R55" s="6"/>
      <c r="S55" s="6"/>
    </row>
    <row r="56" spans="1:19" x14ac:dyDescent="0.25">
      <c r="A56" s="2">
        <v>250</v>
      </c>
      <c r="B56" s="78">
        <v>4</v>
      </c>
      <c r="C56" s="79">
        <f t="shared" si="0"/>
        <v>0</v>
      </c>
      <c r="D56" s="79">
        <v>0.5</v>
      </c>
      <c r="E56" s="79">
        <f t="shared" si="1"/>
        <v>0</v>
      </c>
      <c r="F56" s="78">
        <v>0.5</v>
      </c>
      <c r="G56" s="79">
        <f t="shared" si="2"/>
        <v>0</v>
      </c>
      <c r="H56" s="78"/>
      <c r="I56" s="79">
        <f t="shared" si="3"/>
        <v>0</v>
      </c>
      <c r="J56" s="78">
        <v>3</v>
      </c>
      <c r="K56" s="79">
        <f t="shared" si="4"/>
        <v>0</v>
      </c>
      <c r="L56" s="78">
        <v>0.5</v>
      </c>
      <c r="M56" s="79">
        <f t="shared" si="5"/>
        <v>0</v>
      </c>
      <c r="N56" s="78">
        <v>2</v>
      </c>
      <c r="O56" s="79">
        <f t="shared" si="6"/>
        <v>1</v>
      </c>
      <c r="P56" s="78">
        <v>11</v>
      </c>
      <c r="Q56" s="79">
        <f t="shared" si="7"/>
        <v>0</v>
      </c>
      <c r="R56" s="6"/>
      <c r="S56" s="6"/>
    </row>
    <row r="57" spans="1:19" x14ac:dyDescent="0.25">
      <c r="A57" s="2">
        <v>255</v>
      </c>
      <c r="B57" s="78">
        <v>4</v>
      </c>
      <c r="C57" s="79">
        <f t="shared" si="0"/>
        <v>0</v>
      </c>
      <c r="D57" s="79">
        <v>0.5</v>
      </c>
      <c r="E57" s="79">
        <f t="shared" si="1"/>
        <v>0</v>
      </c>
      <c r="F57" s="78">
        <v>0.5</v>
      </c>
      <c r="G57" s="79">
        <f t="shared" si="2"/>
        <v>0</v>
      </c>
      <c r="H57" s="78"/>
      <c r="I57" s="79">
        <f t="shared" si="3"/>
        <v>0</v>
      </c>
      <c r="J57" s="78">
        <v>3</v>
      </c>
      <c r="K57" s="79">
        <f t="shared" si="4"/>
        <v>0</v>
      </c>
      <c r="L57" s="78">
        <v>1</v>
      </c>
      <c r="M57" s="79">
        <f t="shared" si="5"/>
        <v>0.25</v>
      </c>
      <c r="N57" s="78">
        <v>1</v>
      </c>
      <c r="O57" s="79">
        <f t="shared" si="6"/>
        <v>1</v>
      </c>
      <c r="P57" s="78">
        <v>11</v>
      </c>
      <c r="Q57" s="79">
        <f t="shared" si="7"/>
        <v>0</v>
      </c>
      <c r="R57" s="6"/>
      <c r="S57" s="6"/>
    </row>
    <row r="58" spans="1:19" ht="15.75" thickBot="1" x14ac:dyDescent="0.3">
      <c r="A58" s="3">
        <v>260</v>
      </c>
      <c r="B58" s="82">
        <v>4.5</v>
      </c>
      <c r="C58" s="79">
        <f t="shared" si="0"/>
        <v>0.25</v>
      </c>
      <c r="D58" s="79">
        <v>0</v>
      </c>
      <c r="E58" s="79">
        <f t="shared" si="1"/>
        <v>0.25</v>
      </c>
      <c r="F58" s="78">
        <v>0.5</v>
      </c>
      <c r="G58" s="79">
        <f t="shared" si="2"/>
        <v>0</v>
      </c>
      <c r="H58" s="82"/>
      <c r="I58" s="79">
        <f t="shared" si="3"/>
        <v>0</v>
      </c>
      <c r="J58" s="82">
        <v>3</v>
      </c>
      <c r="K58" s="79">
        <f t="shared" si="4"/>
        <v>0</v>
      </c>
      <c r="L58" s="82">
        <v>0.5</v>
      </c>
      <c r="M58" s="79">
        <f t="shared" si="5"/>
        <v>0.25</v>
      </c>
      <c r="N58" s="82">
        <v>0.5</v>
      </c>
      <c r="O58" s="79">
        <f t="shared" si="6"/>
        <v>0.25</v>
      </c>
      <c r="P58" s="82">
        <v>11</v>
      </c>
      <c r="Q58" s="79">
        <f t="shared" si="7"/>
        <v>0</v>
      </c>
      <c r="R58" s="6"/>
      <c r="S58" s="6"/>
    </row>
    <row r="59" spans="1:19" x14ac:dyDescent="0.25">
      <c r="B59" s="83" t="s">
        <v>37</v>
      </c>
      <c r="C59" s="84">
        <f>SUM(C6:C58)</f>
        <v>17</v>
      </c>
      <c r="D59" s="83" t="s">
        <v>37</v>
      </c>
      <c r="E59" s="84">
        <f>SUM(E6:E58)</f>
        <v>2.25</v>
      </c>
      <c r="F59" s="83" t="s">
        <v>37</v>
      </c>
      <c r="G59" s="84">
        <f>SUM(G6:G58)</f>
        <v>1.75</v>
      </c>
      <c r="H59" s="83" t="s">
        <v>37</v>
      </c>
      <c r="I59" s="84">
        <f>SUM(I7:I43)</f>
        <v>4.75</v>
      </c>
      <c r="J59" s="83" t="s">
        <v>37</v>
      </c>
      <c r="K59" s="84">
        <f>SUM(K6:K58)</f>
        <v>6.75</v>
      </c>
      <c r="L59" s="83" t="s">
        <v>37</v>
      </c>
      <c r="M59" s="84">
        <f t="shared" ref="M59" si="8">SUM(M6:M58)</f>
        <v>4.25</v>
      </c>
      <c r="N59" s="83" t="s">
        <v>37</v>
      </c>
      <c r="O59" s="84">
        <f t="shared" ref="O59" si="9">SUM(O6:O58)</f>
        <v>17.25</v>
      </c>
      <c r="P59" s="83" t="s">
        <v>37</v>
      </c>
      <c r="Q59" s="90">
        <f t="shared" ref="Q59" si="10">SUM(Q6:Q58)</f>
        <v>85.5</v>
      </c>
      <c r="R59" s="7"/>
      <c r="S59" s="7"/>
    </row>
    <row r="60" spans="1:19" x14ac:dyDescent="0.25">
      <c r="B60" s="85" t="s">
        <v>9</v>
      </c>
      <c r="C60" s="86">
        <v>53</v>
      </c>
      <c r="D60" s="85" t="s">
        <v>9</v>
      </c>
      <c r="E60" s="86">
        <v>53</v>
      </c>
      <c r="F60" s="85" t="s">
        <v>9</v>
      </c>
      <c r="G60" s="86">
        <v>53</v>
      </c>
      <c r="H60" s="85" t="s">
        <v>9</v>
      </c>
      <c r="I60" s="86">
        <v>38</v>
      </c>
      <c r="J60" s="85" t="s">
        <v>9</v>
      </c>
      <c r="K60" s="86">
        <v>53</v>
      </c>
      <c r="L60" s="85" t="s">
        <v>9</v>
      </c>
      <c r="M60" s="86">
        <v>53</v>
      </c>
      <c r="N60" s="85" t="s">
        <v>9</v>
      </c>
      <c r="O60" s="86">
        <v>53</v>
      </c>
      <c r="P60" s="85" t="s">
        <v>9</v>
      </c>
      <c r="Q60" s="91">
        <v>53</v>
      </c>
      <c r="R60" s="7"/>
      <c r="S60" s="7"/>
    </row>
    <row r="61" spans="1:19" ht="15.75" thickBot="1" x14ac:dyDescent="0.3">
      <c r="B61" s="87" t="s">
        <v>10</v>
      </c>
      <c r="C61" s="88">
        <v>5</v>
      </c>
      <c r="D61" s="87" t="s">
        <v>10</v>
      </c>
      <c r="E61" s="88">
        <v>5</v>
      </c>
      <c r="F61" s="87" t="s">
        <v>10</v>
      </c>
      <c r="G61" s="88">
        <v>5</v>
      </c>
      <c r="H61" s="87" t="s">
        <v>10</v>
      </c>
      <c r="I61" s="88">
        <v>5</v>
      </c>
      <c r="J61" s="87" t="s">
        <v>10</v>
      </c>
      <c r="K61" s="88">
        <v>5</v>
      </c>
      <c r="L61" s="87" t="s">
        <v>10</v>
      </c>
      <c r="M61" s="88">
        <v>5</v>
      </c>
      <c r="N61" s="87" t="s">
        <v>10</v>
      </c>
      <c r="O61" s="88">
        <v>5</v>
      </c>
      <c r="P61" s="87" t="s">
        <v>10</v>
      </c>
      <c r="Q61" s="92">
        <v>5</v>
      </c>
      <c r="R61" s="7"/>
      <c r="S61" s="7"/>
    </row>
    <row r="62" spans="1:19" ht="15.75" thickBot="1" x14ac:dyDescent="0.3">
      <c r="B62" s="18" t="s">
        <v>8</v>
      </c>
      <c r="C62" s="34">
        <f xml:space="preserve"> SQRT(C59/(C60*C61^2))</f>
        <v>0.11327042279097083</v>
      </c>
      <c r="D62" s="18" t="s">
        <v>8</v>
      </c>
      <c r="E62" s="34">
        <f xml:space="preserve"> SQRT(E59/(E60*E61^2))</f>
        <v>4.1208169184606708E-2</v>
      </c>
      <c r="F62" s="18" t="s">
        <v>8</v>
      </c>
      <c r="G62" s="34">
        <f xml:space="preserve"> SQRT(G59/(G60*G61^2))</f>
        <v>3.6342189215581557E-2</v>
      </c>
      <c r="H62" s="18" t="s">
        <v>8</v>
      </c>
      <c r="I62" s="34">
        <f xml:space="preserve"> SQRT(I59/(I60*I61^2))</f>
        <v>7.0710678118654752E-2</v>
      </c>
      <c r="J62" s="18" t="s">
        <v>8</v>
      </c>
      <c r="K62" s="34">
        <f xml:space="preserve"> SQRT(K59/(K60*K61^2))</f>
        <v>7.1374642714632966E-2</v>
      </c>
      <c r="L62" s="18" t="s">
        <v>8</v>
      </c>
      <c r="M62" s="34">
        <f xml:space="preserve"> SQRT(M59/(M60*M61^2))</f>
        <v>5.6635211395485413E-2</v>
      </c>
      <c r="N62" s="18" t="s">
        <v>8</v>
      </c>
      <c r="O62" s="34">
        <f xml:space="preserve"> SQRT(O59/(O60*O61^2))</f>
        <v>0.11410025383200645</v>
      </c>
      <c r="P62" s="18" t="s">
        <v>8</v>
      </c>
      <c r="Q62" s="93">
        <f xml:space="preserve"> SQRT(Q59/(Q60*Q61^2))</f>
        <v>0.25402421515830426</v>
      </c>
      <c r="R62" s="8"/>
      <c r="S62" s="7"/>
    </row>
    <row r="63" spans="1:19" ht="15.75" thickBot="1" x14ac:dyDescent="0.3">
      <c r="B63" s="95" t="s">
        <v>11</v>
      </c>
      <c r="C63" s="96">
        <f xml:space="preserve"> 32.69+32.98*LOG10(C62)</f>
        <v>1.4947628808088247</v>
      </c>
      <c r="D63" s="95" t="s">
        <v>11</v>
      </c>
      <c r="E63" s="96">
        <f xml:space="preserve"> 32.69+32.98*LOG10(E62)</f>
        <v>-12.987850109062542</v>
      </c>
      <c r="F63" s="95" t="s">
        <v>11</v>
      </c>
      <c r="G63" s="96">
        <f xml:space="preserve"> 32.69+32.98*LOG10(G62)</f>
        <v>-14.787642409881911</v>
      </c>
      <c r="H63" s="95" t="s">
        <v>11</v>
      </c>
      <c r="I63" s="96">
        <f xml:space="preserve"> 32.69+32.98*LOG10(I62)</f>
        <v>-5.2539846284990475</v>
      </c>
      <c r="J63" s="95" t="s">
        <v>11</v>
      </c>
      <c r="K63" s="96">
        <f xml:space="preserve"> 32.69+32.98*LOG10(K62)</f>
        <v>-5.1201206187353137</v>
      </c>
      <c r="L63" s="95" t="s">
        <v>11</v>
      </c>
      <c r="M63" s="96">
        <f xml:space="preserve"> 32.69+32.98*LOG10(M62)</f>
        <v>-8.4332063761892684</v>
      </c>
      <c r="N63" s="95" t="s">
        <v>11</v>
      </c>
      <c r="O63" s="96">
        <f xml:space="preserve"> 32.69+32.98*LOG10(O62)</f>
        <v>1.5993124165403287</v>
      </c>
      <c r="P63" s="95" t="s">
        <v>11</v>
      </c>
      <c r="Q63" s="98">
        <f xml:space="preserve"> 32.69+32.98*LOG10(Q62)</f>
        <v>13.062781399148655</v>
      </c>
      <c r="R63" s="8"/>
      <c r="S63" s="15"/>
    </row>
    <row r="64" spans="1:19" x14ac:dyDescent="0.25">
      <c r="B64" s="80"/>
      <c r="C64" s="80"/>
      <c r="D64" s="80"/>
      <c r="E64" s="100">
        <v>0</v>
      </c>
      <c r="F64" s="100"/>
      <c r="G64" s="100">
        <v>0</v>
      </c>
      <c r="H64" s="100"/>
      <c r="I64" s="100">
        <v>0</v>
      </c>
      <c r="J64" s="100"/>
      <c r="K64" s="100">
        <v>0</v>
      </c>
      <c r="L64" s="100"/>
      <c r="M64" s="100">
        <v>0</v>
      </c>
      <c r="N64" s="100"/>
      <c r="O64" s="100"/>
      <c r="P64" s="100"/>
      <c r="Q64" s="80"/>
    </row>
    <row r="65" spans="1:20" x14ac:dyDescent="0.25">
      <c r="B65" s="13" t="s">
        <v>67</v>
      </c>
      <c r="C65" s="89"/>
      <c r="D65" s="38">
        <f>SUM(C63,E64,G64,I64)/4</f>
        <v>0.37369072020220617</v>
      </c>
      <c r="E65" s="80"/>
      <c r="F65" s="80"/>
      <c r="G65" s="80"/>
      <c r="H65" s="80"/>
      <c r="I65" s="80"/>
      <c r="J65" s="13" t="s">
        <v>68</v>
      </c>
      <c r="K65" s="89"/>
      <c r="L65" s="38">
        <f>SUM(K64,M64,O63,Q63)/4</f>
        <v>3.6655234539222459</v>
      </c>
      <c r="M65" s="80"/>
      <c r="N65" s="80"/>
      <c r="O65" s="80"/>
      <c r="P65" s="80"/>
      <c r="Q65" s="80"/>
    </row>
    <row r="66" spans="1:20" x14ac:dyDescent="0.25"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</row>
    <row r="67" spans="1:20" x14ac:dyDescent="0.2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</row>
    <row r="69" spans="1:20" x14ac:dyDescent="0.25">
      <c r="A69" s="41"/>
      <c r="B69" s="42"/>
      <c r="C69" s="43"/>
      <c r="D69" s="44"/>
      <c r="E69" s="43"/>
      <c r="F69" s="42"/>
      <c r="G69" s="42"/>
      <c r="H69" s="44"/>
      <c r="I69" s="43"/>
      <c r="J69" s="44"/>
      <c r="K69" s="43"/>
      <c r="L69" s="44"/>
      <c r="M69" s="43"/>
      <c r="N69" s="44"/>
      <c r="O69" s="43"/>
      <c r="P69" s="44"/>
      <c r="Q69" s="43"/>
      <c r="R69" s="40"/>
      <c r="S69" s="40"/>
      <c r="T69" s="40"/>
    </row>
    <row r="70" spans="1:20" x14ac:dyDescent="0.25">
      <c r="A70" s="41"/>
      <c r="B70" s="42"/>
      <c r="C70" s="42"/>
      <c r="D70" s="44"/>
      <c r="E70" s="42"/>
      <c r="F70" s="42"/>
      <c r="G70" s="42"/>
      <c r="H70" s="44"/>
      <c r="I70" s="42"/>
      <c r="J70" s="42"/>
      <c r="K70" s="42"/>
      <c r="L70" s="42"/>
      <c r="M70" s="42"/>
      <c r="N70" s="42"/>
      <c r="O70" s="42"/>
      <c r="P70" s="42"/>
      <c r="Q70" s="42"/>
      <c r="R70" s="40"/>
      <c r="S70" s="40"/>
      <c r="T70" s="40"/>
    </row>
    <row r="71" spans="1:20" x14ac:dyDescent="0.25">
      <c r="A71" s="41"/>
      <c r="B71" s="42"/>
      <c r="C71" s="42"/>
      <c r="D71" s="44"/>
      <c r="E71" s="42"/>
      <c r="F71" s="42"/>
      <c r="G71" s="42"/>
      <c r="H71" s="44"/>
      <c r="I71" s="42"/>
      <c r="J71" s="42"/>
      <c r="K71" s="42"/>
      <c r="L71" s="42"/>
      <c r="M71" s="42"/>
      <c r="N71" s="42"/>
      <c r="O71" s="42"/>
      <c r="P71" s="42"/>
      <c r="Q71" s="42"/>
      <c r="R71" s="40"/>
      <c r="S71" s="40"/>
      <c r="T71" s="40"/>
    </row>
    <row r="72" spans="1:20" x14ac:dyDescent="0.25">
      <c r="A72" s="41"/>
      <c r="B72" s="42"/>
      <c r="C72" s="42"/>
      <c r="D72" s="44"/>
      <c r="E72" s="42"/>
      <c r="F72" s="42"/>
      <c r="G72" s="42"/>
      <c r="H72" s="44"/>
      <c r="I72" s="42"/>
      <c r="J72" s="42"/>
      <c r="K72" s="42"/>
      <c r="L72" s="42"/>
      <c r="M72" s="42"/>
      <c r="N72" s="42"/>
      <c r="O72" s="42"/>
      <c r="P72" s="42"/>
      <c r="Q72" s="42"/>
      <c r="R72" s="40"/>
      <c r="S72" s="40"/>
      <c r="T72" s="40"/>
    </row>
    <row r="73" spans="1:20" x14ac:dyDescent="0.25">
      <c r="A73" s="41"/>
      <c r="B73" s="42"/>
      <c r="C73" s="42"/>
      <c r="D73" s="44"/>
      <c r="E73" s="42"/>
      <c r="F73" s="42"/>
      <c r="G73" s="42"/>
      <c r="H73" s="44"/>
      <c r="I73" s="42"/>
      <c r="J73" s="42"/>
      <c r="K73" s="42"/>
      <c r="L73" s="42"/>
      <c r="M73" s="42"/>
      <c r="N73" s="42"/>
      <c r="O73" s="42"/>
      <c r="P73" s="42"/>
      <c r="Q73" s="42"/>
      <c r="R73" s="40"/>
      <c r="S73" s="40"/>
      <c r="T73" s="40"/>
    </row>
    <row r="74" spans="1:20" x14ac:dyDescent="0.25">
      <c r="A74" s="41"/>
      <c r="B74" s="42"/>
      <c r="C74" s="42"/>
      <c r="D74" s="44"/>
      <c r="E74" s="42"/>
      <c r="F74" s="42"/>
      <c r="G74" s="42"/>
      <c r="H74" s="44"/>
      <c r="I74" s="42"/>
      <c r="J74" s="42"/>
      <c r="K74" s="42"/>
      <c r="L74" s="42"/>
      <c r="M74" s="42"/>
      <c r="N74" s="42"/>
      <c r="O74" s="42"/>
      <c r="P74" s="42"/>
      <c r="Q74" s="42"/>
      <c r="R74" s="40"/>
      <c r="S74" s="40"/>
      <c r="T74" s="40"/>
    </row>
    <row r="75" spans="1:20" x14ac:dyDescent="0.25">
      <c r="A75" s="41"/>
      <c r="B75" s="42"/>
      <c r="C75" s="42"/>
      <c r="D75" s="44"/>
      <c r="E75" s="42"/>
      <c r="F75" s="42"/>
      <c r="G75" s="42"/>
      <c r="H75" s="44"/>
      <c r="I75" s="42"/>
      <c r="J75" s="42"/>
      <c r="K75" s="42"/>
      <c r="L75" s="42"/>
      <c r="M75" s="42"/>
      <c r="N75" s="42"/>
      <c r="O75" s="42"/>
      <c r="P75" s="42"/>
      <c r="Q75" s="42"/>
      <c r="R75" s="40"/>
      <c r="S75" s="40"/>
      <c r="T75" s="40"/>
    </row>
    <row r="76" spans="1:20" x14ac:dyDescent="0.25">
      <c r="A76" s="41"/>
      <c r="B76" s="42"/>
      <c r="C76" s="42"/>
      <c r="D76" s="44"/>
      <c r="E76" s="42"/>
      <c r="F76" s="42"/>
      <c r="G76" s="42"/>
      <c r="H76" s="44"/>
      <c r="I76" s="42"/>
      <c r="J76" s="42"/>
      <c r="K76" s="42"/>
      <c r="L76" s="42"/>
      <c r="M76" s="42"/>
      <c r="N76" s="42"/>
      <c r="O76" s="42"/>
      <c r="P76" s="42"/>
      <c r="Q76" s="42"/>
      <c r="R76" s="40"/>
      <c r="S76" s="40"/>
      <c r="T76" s="40"/>
    </row>
    <row r="77" spans="1:20" x14ac:dyDescent="0.25">
      <c r="A77" s="41"/>
      <c r="B77" s="42"/>
      <c r="C77" s="42"/>
      <c r="D77" s="44"/>
      <c r="E77" s="42"/>
      <c r="F77" s="42"/>
      <c r="G77" s="42"/>
      <c r="H77" s="44"/>
      <c r="I77" s="42"/>
      <c r="J77" s="42"/>
      <c r="K77" s="42"/>
      <c r="L77" s="42"/>
      <c r="M77" s="42"/>
      <c r="N77" s="42"/>
      <c r="O77" s="42"/>
      <c r="P77" s="42"/>
      <c r="Q77" s="42"/>
      <c r="R77" s="40"/>
      <c r="S77" s="40"/>
      <c r="T77" s="40"/>
    </row>
    <row r="78" spans="1:20" x14ac:dyDescent="0.25">
      <c r="A78" s="41"/>
      <c r="B78" s="42"/>
      <c r="C78" s="42"/>
      <c r="D78" s="44"/>
      <c r="E78" s="42"/>
      <c r="F78" s="42"/>
      <c r="G78" s="42"/>
      <c r="H78" s="44"/>
      <c r="I78" s="42"/>
      <c r="J78" s="42"/>
      <c r="K78" s="42"/>
      <c r="L78" s="42"/>
      <c r="M78" s="42"/>
      <c r="N78" s="42"/>
      <c r="O78" s="42"/>
      <c r="P78" s="42"/>
      <c r="Q78" s="42"/>
      <c r="R78" s="40"/>
      <c r="S78" s="40"/>
      <c r="T78" s="40"/>
    </row>
    <row r="79" spans="1:20" x14ac:dyDescent="0.25">
      <c r="A79" s="41"/>
      <c r="B79" s="42"/>
      <c r="C79" s="42"/>
      <c r="D79" s="44"/>
      <c r="E79" s="42"/>
      <c r="F79" s="42"/>
      <c r="G79" s="42"/>
      <c r="H79" s="44"/>
      <c r="I79" s="42"/>
      <c r="J79" s="42"/>
      <c r="K79" s="42"/>
      <c r="L79" s="42"/>
      <c r="M79" s="42"/>
      <c r="N79" s="42"/>
      <c r="O79" s="42"/>
      <c r="P79" s="42"/>
      <c r="Q79" s="42"/>
      <c r="R79" s="40"/>
      <c r="S79" s="40"/>
      <c r="T79" s="40"/>
    </row>
    <row r="80" spans="1:20" x14ac:dyDescent="0.25">
      <c r="A80" s="41"/>
      <c r="B80" s="42"/>
      <c r="C80" s="42"/>
      <c r="D80" s="44"/>
      <c r="E80" s="42"/>
      <c r="F80" s="42"/>
      <c r="G80" s="42"/>
      <c r="H80" s="44"/>
      <c r="I80" s="42"/>
      <c r="J80" s="42"/>
      <c r="K80" s="42"/>
      <c r="L80" s="42"/>
      <c r="M80" s="42"/>
      <c r="N80" s="42"/>
      <c r="O80" s="42"/>
      <c r="P80" s="42"/>
      <c r="Q80" s="42"/>
      <c r="R80" s="40"/>
      <c r="S80" s="40"/>
      <c r="T80" s="40"/>
    </row>
    <row r="81" spans="1:20" x14ac:dyDescent="0.25">
      <c r="A81" s="41"/>
      <c r="B81" s="42"/>
      <c r="C81" s="42"/>
      <c r="D81" s="44"/>
      <c r="E81" s="42"/>
      <c r="F81" s="42"/>
      <c r="G81" s="42"/>
      <c r="H81" s="44"/>
      <c r="I81" s="42"/>
      <c r="J81" s="42"/>
      <c r="K81" s="42"/>
      <c r="L81" s="42"/>
      <c r="M81" s="42"/>
      <c r="N81" s="42"/>
      <c r="O81" s="42"/>
      <c r="P81" s="42"/>
      <c r="Q81" s="42"/>
      <c r="R81" s="40"/>
      <c r="S81" s="40"/>
      <c r="T81" s="40"/>
    </row>
    <row r="82" spans="1:20" x14ac:dyDescent="0.25">
      <c r="A82" s="41"/>
      <c r="B82" s="42"/>
      <c r="C82" s="42"/>
      <c r="D82" s="44"/>
      <c r="E82" s="42"/>
      <c r="F82" s="42"/>
      <c r="G82" s="42"/>
      <c r="H82" s="44"/>
      <c r="I82" s="42"/>
      <c r="J82" s="42"/>
      <c r="K82" s="42"/>
      <c r="L82" s="42"/>
      <c r="M82" s="42"/>
      <c r="N82" s="42"/>
      <c r="O82" s="42"/>
      <c r="P82" s="42"/>
      <c r="Q82" s="42"/>
      <c r="R82" s="40"/>
      <c r="S82" s="40"/>
      <c r="T82" s="40"/>
    </row>
    <row r="83" spans="1:20" x14ac:dyDescent="0.25">
      <c r="A83" s="41"/>
      <c r="B83" s="42"/>
      <c r="C83" s="42"/>
      <c r="D83" s="44"/>
      <c r="E83" s="42"/>
      <c r="F83" s="42"/>
      <c r="G83" s="42"/>
      <c r="H83" s="44"/>
      <c r="I83" s="42"/>
      <c r="J83" s="42"/>
      <c r="K83" s="42"/>
      <c r="L83" s="42"/>
      <c r="M83" s="42"/>
      <c r="N83" s="42"/>
      <c r="O83" s="42"/>
      <c r="P83" s="42"/>
      <c r="Q83" s="42"/>
      <c r="R83" s="40"/>
      <c r="S83" s="40"/>
      <c r="T83" s="40"/>
    </row>
    <row r="84" spans="1:20" x14ac:dyDescent="0.25">
      <c r="A84" s="41"/>
      <c r="B84" s="42"/>
      <c r="C84" s="42"/>
      <c r="D84" s="44"/>
      <c r="E84" s="42"/>
      <c r="F84" s="42"/>
      <c r="G84" s="42"/>
      <c r="H84" s="44"/>
      <c r="I84" s="42"/>
      <c r="J84" s="42"/>
      <c r="K84" s="42"/>
      <c r="L84" s="42"/>
      <c r="M84" s="42"/>
      <c r="N84" s="42"/>
      <c r="O84" s="42"/>
      <c r="P84" s="42"/>
      <c r="Q84" s="42"/>
      <c r="R84" s="40"/>
      <c r="S84" s="40"/>
      <c r="T84" s="40"/>
    </row>
    <row r="85" spans="1:20" x14ac:dyDescent="0.25">
      <c r="A85" s="41"/>
      <c r="B85" s="42"/>
      <c r="C85" s="42"/>
      <c r="D85" s="44"/>
      <c r="E85" s="42"/>
      <c r="F85" s="42"/>
      <c r="G85" s="42"/>
      <c r="H85" s="44"/>
      <c r="I85" s="42"/>
      <c r="J85" s="42"/>
      <c r="K85" s="42"/>
      <c r="L85" s="42"/>
      <c r="M85" s="42"/>
      <c r="N85" s="42"/>
      <c r="O85" s="42"/>
      <c r="P85" s="42"/>
      <c r="Q85" s="42"/>
      <c r="R85" s="40"/>
      <c r="S85" s="40"/>
      <c r="T85" s="40"/>
    </row>
    <row r="86" spans="1:20" x14ac:dyDescent="0.25">
      <c r="A86" s="41"/>
      <c r="B86" s="42"/>
      <c r="C86" s="42"/>
      <c r="D86" s="44"/>
      <c r="E86" s="42"/>
      <c r="F86" s="42"/>
      <c r="G86" s="42"/>
      <c r="H86" s="44"/>
      <c r="I86" s="42"/>
      <c r="J86" s="42"/>
      <c r="K86" s="42"/>
      <c r="L86" s="42"/>
      <c r="M86" s="42"/>
      <c r="N86" s="42"/>
      <c r="O86" s="42"/>
      <c r="P86" s="42"/>
      <c r="Q86" s="42"/>
      <c r="R86" s="40"/>
      <c r="S86" s="40"/>
      <c r="T86" s="40"/>
    </row>
    <row r="87" spans="1:20" x14ac:dyDescent="0.25">
      <c r="A87" s="41"/>
      <c r="B87" s="42"/>
      <c r="C87" s="42"/>
      <c r="D87" s="44"/>
      <c r="E87" s="42"/>
      <c r="F87" s="42"/>
      <c r="G87" s="42"/>
      <c r="H87" s="44"/>
      <c r="I87" s="42"/>
      <c r="J87" s="42"/>
      <c r="K87" s="42"/>
      <c r="L87" s="42"/>
      <c r="M87" s="42"/>
      <c r="N87" s="42"/>
      <c r="O87" s="42"/>
      <c r="P87" s="42"/>
      <c r="Q87" s="42"/>
      <c r="R87" s="40"/>
      <c r="S87" s="40"/>
      <c r="T87" s="40"/>
    </row>
    <row r="88" spans="1:20" x14ac:dyDescent="0.25">
      <c r="A88" s="41"/>
      <c r="B88" s="42"/>
      <c r="C88" s="42"/>
      <c r="D88" s="44"/>
      <c r="E88" s="42"/>
      <c r="F88" s="42"/>
      <c r="G88" s="42"/>
      <c r="H88" s="44"/>
      <c r="I88" s="42"/>
      <c r="J88" s="42"/>
      <c r="K88" s="42"/>
      <c r="L88" s="42"/>
      <c r="M88" s="42"/>
      <c r="N88" s="42"/>
      <c r="O88" s="42"/>
      <c r="P88" s="42"/>
      <c r="Q88" s="42"/>
      <c r="R88" s="40"/>
      <c r="S88" s="40"/>
      <c r="T88" s="40"/>
    </row>
    <row r="89" spans="1:20" x14ac:dyDescent="0.25">
      <c r="A89" s="41"/>
      <c r="B89" s="42"/>
      <c r="C89" s="42"/>
      <c r="D89" s="44"/>
      <c r="E89" s="42"/>
      <c r="F89" s="42"/>
      <c r="G89" s="42"/>
      <c r="H89" s="44"/>
      <c r="I89" s="42"/>
      <c r="J89" s="42"/>
      <c r="K89" s="42"/>
      <c r="L89" s="42"/>
      <c r="M89" s="42"/>
      <c r="N89" s="42"/>
      <c r="O89" s="42"/>
      <c r="P89" s="42"/>
      <c r="Q89" s="42"/>
      <c r="R89" s="40"/>
      <c r="S89" s="40"/>
      <c r="T89" s="40"/>
    </row>
    <row r="90" spans="1:20" x14ac:dyDescent="0.25">
      <c r="A90" s="41"/>
      <c r="B90" s="42"/>
      <c r="C90" s="42"/>
      <c r="D90" s="44"/>
      <c r="E90" s="42"/>
      <c r="F90" s="42"/>
      <c r="G90" s="42"/>
      <c r="H90" s="44"/>
      <c r="I90" s="42"/>
      <c r="J90" s="42"/>
      <c r="K90" s="42"/>
      <c r="L90" s="42"/>
      <c r="M90" s="42"/>
      <c r="N90" s="42"/>
      <c r="O90" s="42"/>
      <c r="P90" s="42"/>
      <c r="Q90" s="42"/>
      <c r="R90" s="40"/>
      <c r="S90" s="40"/>
      <c r="T90" s="40"/>
    </row>
    <row r="91" spans="1:20" x14ac:dyDescent="0.25">
      <c r="A91" s="41"/>
      <c r="B91" s="42"/>
      <c r="C91" s="42"/>
      <c r="D91" s="44"/>
      <c r="E91" s="42"/>
      <c r="F91" s="42"/>
      <c r="G91" s="42"/>
      <c r="H91" s="44"/>
      <c r="I91" s="42"/>
      <c r="J91" s="42"/>
      <c r="K91" s="42"/>
      <c r="L91" s="42"/>
      <c r="M91" s="42"/>
      <c r="N91" s="42"/>
      <c r="O91" s="42"/>
      <c r="P91" s="42"/>
      <c r="Q91" s="42"/>
      <c r="R91" s="40"/>
      <c r="S91" s="40"/>
      <c r="T91" s="40"/>
    </row>
    <row r="92" spans="1:20" x14ac:dyDescent="0.25">
      <c r="A92" s="41"/>
      <c r="B92" s="42"/>
      <c r="C92" s="42"/>
      <c r="D92" s="44"/>
      <c r="E92" s="42"/>
      <c r="F92" s="42"/>
      <c r="G92" s="42"/>
      <c r="H92" s="44"/>
      <c r="I92" s="42"/>
      <c r="J92" s="42"/>
      <c r="K92" s="42"/>
      <c r="L92" s="42"/>
      <c r="M92" s="42"/>
      <c r="N92" s="42"/>
      <c r="O92" s="42"/>
      <c r="P92" s="42"/>
      <c r="Q92" s="42"/>
      <c r="R92" s="40"/>
      <c r="S92" s="40"/>
      <c r="T92" s="40"/>
    </row>
    <row r="93" spans="1:20" x14ac:dyDescent="0.25">
      <c r="A93" s="41"/>
      <c r="B93" s="42"/>
      <c r="C93" s="42"/>
      <c r="D93" s="44"/>
      <c r="E93" s="42"/>
      <c r="F93" s="42"/>
      <c r="G93" s="42"/>
      <c r="H93" s="44"/>
      <c r="I93" s="42"/>
      <c r="J93" s="42"/>
      <c r="K93" s="42"/>
      <c r="L93" s="42"/>
      <c r="M93" s="42"/>
      <c r="N93" s="42"/>
      <c r="O93" s="42"/>
      <c r="P93" s="42"/>
      <c r="Q93" s="42"/>
      <c r="R93" s="40"/>
      <c r="S93" s="40"/>
      <c r="T93" s="40"/>
    </row>
    <row r="94" spans="1:20" x14ac:dyDescent="0.25">
      <c r="A94" s="41"/>
      <c r="B94" s="42"/>
      <c r="C94" s="42"/>
      <c r="D94" s="44"/>
      <c r="E94" s="42"/>
      <c r="F94" s="42"/>
      <c r="G94" s="42"/>
      <c r="H94" s="44"/>
      <c r="I94" s="42"/>
      <c r="J94" s="42"/>
      <c r="K94" s="42"/>
      <c r="L94" s="42"/>
      <c r="M94" s="42"/>
      <c r="N94" s="42"/>
      <c r="O94" s="42"/>
      <c r="P94" s="42"/>
      <c r="Q94" s="42"/>
      <c r="R94" s="40"/>
      <c r="S94" s="40"/>
      <c r="T94" s="40"/>
    </row>
    <row r="95" spans="1:20" x14ac:dyDescent="0.25">
      <c r="A95" s="41"/>
      <c r="B95" s="42"/>
      <c r="C95" s="42"/>
      <c r="D95" s="44"/>
      <c r="E95" s="42"/>
      <c r="F95" s="42"/>
      <c r="G95" s="42"/>
      <c r="H95" s="44"/>
      <c r="I95" s="42"/>
      <c r="J95" s="42"/>
      <c r="K95" s="42"/>
      <c r="L95" s="42"/>
      <c r="M95" s="42"/>
      <c r="N95" s="42"/>
      <c r="O95" s="42"/>
      <c r="P95" s="42"/>
      <c r="Q95" s="42"/>
      <c r="R95" s="40"/>
      <c r="S95" s="40"/>
      <c r="T95" s="40"/>
    </row>
    <row r="96" spans="1:20" x14ac:dyDescent="0.25">
      <c r="A96" s="41"/>
      <c r="B96" s="42"/>
      <c r="C96" s="42"/>
      <c r="D96" s="44"/>
      <c r="E96" s="42"/>
      <c r="F96" s="42"/>
      <c r="G96" s="42"/>
      <c r="H96" s="44"/>
      <c r="I96" s="42"/>
      <c r="J96" s="42"/>
      <c r="K96" s="42"/>
      <c r="L96" s="42"/>
      <c r="M96" s="42"/>
      <c r="N96" s="42"/>
      <c r="O96" s="42"/>
      <c r="P96" s="42"/>
      <c r="Q96" s="42"/>
      <c r="R96" s="40"/>
      <c r="S96" s="40"/>
      <c r="T96" s="40"/>
    </row>
    <row r="97" spans="1:20" x14ac:dyDescent="0.25">
      <c r="A97" s="41"/>
      <c r="B97" s="42"/>
      <c r="C97" s="42"/>
      <c r="D97" s="44"/>
      <c r="E97" s="42"/>
      <c r="F97" s="42"/>
      <c r="G97" s="42"/>
      <c r="H97" s="44"/>
      <c r="I97" s="42"/>
      <c r="J97" s="42"/>
      <c r="K97" s="42"/>
      <c r="L97" s="42"/>
      <c r="M97" s="42"/>
      <c r="N97" s="42"/>
      <c r="O97" s="42"/>
      <c r="P97" s="42"/>
      <c r="Q97" s="42"/>
      <c r="R97" s="40"/>
      <c r="S97" s="40"/>
      <c r="T97" s="40"/>
    </row>
    <row r="98" spans="1:20" x14ac:dyDescent="0.25">
      <c r="A98" s="41"/>
      <c r="B98" s="42"/>
      <c r="C98" s="42"/>
      <c r="D98" s="44"/>
      <c r="E98" s="42"/>
      <c r="F98" s="42"/>
      <c r="G98" s="42"/>
      <c r="H98" s="44"/>
      <c r="I98" s="42"/>
      <c r="J98" s="42"/>
      <c r="K98" s="42"/>
      <c r="L98" s="42"/>
      <c r="M98" s="42"/>
      <c r="N98" s="42"/>
      <c r="O98" s="42"/>
      <c r="P98" s="42"/>
      <c r="Q98" s="42"/>
      <c r="R98" s="40"/>
      <c r="S98" s="40"/>
      <c r="T98" s="40"/>
    </row>
    <row r="99" spans="1:20" x14ac:dyDescent="0.25">
      <c r="A99" s="41"/>
      <c r="B99" s="42"/>
      <c r="C99" s="42"/>
      <c r="D99" s="44"/>
      <c r="E99" s="42"/>
      <c r="F99" s="42"/>
      <c r="G99" s="42"/>
      <c r="H99" s="44"/>
      <c r="I99" s="42"/>
      <c r="J99" s="42"/>
      <c r="K99" s="42"/>
      <c r="L99" s="42"/>
      <c r="M99" s="42"/>
      <c r="N99" s="42"/>
      <c r="O99" s="42"/>
      <c r="P99" s="42"/>
      <c r="Q99" s="42"/>
      <c r="R99" s="40"/>
      <c r="S99" s="40"/>
      <c r="T99" s="40"/>
    </row>
    <row r="100" spans="1:20" x14ac:dyDescent="0.25">
      <c r="A100" s="41"/>
      <c r="B100" s="42"/>
      <c r="C100" s="42"/>
      <c r="D100" s="44"/>
      <c r="E100" s="42"/>
      <c r="F100" s="42"/>
      <c r="G100" s="42"/>
      <c r="H100" s="44"/>
      <c r="I100" s="42"/>
      <c r="J100" s="42"/>
      <c r="K100" s="42"/>
      <c r="L100" s="42"/>
      <c r="M100" s="42"/>
      <c r="N100" s="42"/>
      <c r="O100" s="42"/>
      <c r="P100" s="42"/>
      <c r="Q100" s="42"/>
      <c r="R100" s="40"/>
      <c r="S100" s="40"/>
      <c r="T100" s="40"/>
    </row>
    <row r="101" spans="1:20" x14ac:dyDescent="0.25">
      <c r="A101" s="41"/>
      <c r="B101" s="42"/>
      <c r="C101" s="42"/>
      <c r="D101" s="44"/>
      <c r="E101" s="42"/>
      <c r="F101" s="42"/>
      <c r="G101" s="42"/>
      <c r="H101" s="44"/>
      <c r="I101" s="42"/>
      <c r="J101" s="42"/>
      <c r="K101" s="42"/>
      <c r="L101" s="42"/>
      <c r="M101" s="42"/>
      <c r="N101" s="42"/>
      <c r="O101" s="42"/>
      <c r="P101" s="42"/>
      <c r="Q101" s="42"/>
      <c r="R101" s="40"/>
      <c r="S101" s="40"/>
      <c r="T101" s="40"/>
    </row>
    <row r="102" spans="1:20" x14ac:dyDescent="0.25">
      <c r="A102" s="41"/>
      <c r="B102" s="42"/>
      <c r="C102" s="42"/>
      <c r="D102" s="44"/>
      <c r="E102" s="42"/>
      <c r="F102" s="42"/>
      <c r="G102" s="42"/>
      <c r="H102" s="44"/>
      <c r="I102" s="42"/>
      <c r="J102" s="42"/>
      <c r="K102" s="42"/>
      <c r="L102" s="42"/>
      <c r="M102" s="42"/>
      <c r="N102" s="42"/>
      <c r="O102" s="42"/>
      <c r="P102" s="42"/>
      <c r="Q102" s="42"/>
      <c r="R102" s="40"/>
      <c r="S102" s="40"/>
      <c r="T102" s="40"/>
    </row>
    <row r="103" spans="1:20" x14ac:dyDescent="0.25">
      <c r="A103" s="41"/>
      <c r="B103" s="42"/>
      <c r="C103" s="42"/>
      <c r="D103" s="44"/>
      <c r="E103" s="42"/>
      <c r="F103" s="42"/>
      <c r="G103" s="42"/>
      <c r="H103" s="44"/>
      <c r="I103" s="42"/>
      <c r="J103" s="42"/>
      <c r="K103" s="42"/>
      <c r="L103" s="42"/>
      <c r="M103" s="42"/>
      <c r="N103" s="42"/>
      <c r="O103" s="42"/>
      <c r="P103" s="42"/>
      <c r="Q103" s="42"/>
      <c r="R103" s="40"/>
      <c r="S103" s="40"/>
      <c r="T103" s="40"/>
    </row>
    <row r="104" spans="1:20" x14ac:dyDescent="0.25">
      <c r="A104" s="41"/>
      <c r="B104" s="42"/>
      <c r="C104" s="42"/>
      <c r="D104" s="44"/>
      <c r="E104" s="42"/>
      <c r="F104" s="42"/>
      <c r="G104" s="42"/>
      <c r="H104" s="44"/>
      <c r="I104" s="42"/>
      <c r="J104" s="42"/>
      <c r="K104" s="42"/>
      <c r="L104" s="42"/>
      <c r="M104" s="42"/>
      <c r="N104" s="42"/>
      <c r="O104" s="42"/>
      <c r="P104" s="42"/>
      <c r="Q104" s="42"/>
      <c r="R104" s="40"/>
      <c r="S104" s="40"/>
      <c r="T104" s="40"/>
    </row>
    <row r="105" spans="1:20" x14ac:dyDescent="0.25">
      <c r="A105" s="41"/>
      <c r="B105" s="42"/>
      <c r="C105" s="42"/>
      <c r="D105" s="44"/>
      <c r="E105" s="42"/>
      <c r="F105" s="42"/>
      <c r="G105" s="42"/>
      <c r="H105" s="44"/>
      <c r="I105" s="42"/>
      <c r="J105" s="42"/>
      <c r="K105" s="42"/>
      <c r="L105" s="42"/>
      <c r="M105" s="42"/>
      <c r="N105" s="42"/>
      <c r="O105" s="42"/>
      <c r="P105" s="42"/>
      <c r="Q105" s="42"/>
      <c r="R105" s="40"/>
      <c r="S105" s="40"/>
      <c r="T105" s="40"/>
    </row>
    <row r="106" spans="1:20" x14ac:dyDescent="0.25">
      <c r="A106" s="41"/>
      <c r="B106" s="42"/>
      <c r="C106" s="42"/>
      <c r="D106" s="44"/>
      <c r="E106" s="42"/>
      <c r="F106" s="42"/>
      <c r="G106" s="42"/>
      <c r="H106" s="44"/>
      <c r="I106" s="42"/>
      <c r="J106" s="42"/>
      <c r="K106" s="42"/>
      <c r="L106" s="42"/>
      <c r="M106" s="42"/>
      <c r="N106" s="42"/>
      <c r="O106" s="42"/>
      <c r="P106" s="42"/>
      <c r="Q106" s="42"/>
      <c r="R106" s="40"/>
      <c r="S106" s="40"/>
      <c r="T106" s="40"/>
    </row>
    <row r="107" spans="1:20" x14ac:dyDescent="0.25">
      <c r="A107" s="41"/>
      <c r="B107" s="42"/>
      <c r="C107" s="42"/>
      <c r="D107" s="44"/>
      <c r="E107" s="42"/>
      <c r="F107" s="42"/>
      <c r="G107" s="42"/>
      <c r="H107" s="44"/>
      <c r="I107" s="42"/>
      <c r="J107" s="42"/>
      <c r="K107" s="42"/>
      <c r="L107" s="42"/>
      <c r="M107" s="42"/>
      <c r="N107" s="42"/>
      <c r="O107" s="42"/>
      <c r="P107" s="42"/>
      <c r="Q107" s="42"/>
      <c r="R107" s="40"/>
      <c r="S107" s="40"/>
      <c r="T107" s="40"/>
    </row>
    <row r="108" spans="1:20" x14ac:dyDescent="0.25">
      <c r="A108" s="41"/>
      <c r="B108" s="42"/>
      <c r="C108" s="42"/>
      <c r="D108" s="44"/>
      <c r="E108" s="42"/>
      <c r="F108" s="42"/>
      <c r="G108" s="42"/>
      <c r="H108" s="44"/>
      <c r="I108" s="42"/>
      <c r="J108" s="42"/>
      <c r="K108" s="42"/>
      <c r="L108" s="42"/>
      <c r="M108" s="42"/>
      <c r="N108" s="42"/>
      <c r="O108" s="42"/>
      <c r="P108" s="42"/>
      <c r="Q108" s="42"/>
      <c r="R108" s="40"/>
      <c r="S108" s="40"/>
      <c r="T108" s="40"/>
    </row>
    <row r="109" spans="1:20" x14ac:dyDescent="0.25">
      <c r="A109" s="41"/>
      <c r="B109" s="42"/>
      <c r="C109" s="42"/>
      <c r="D109" s="44"/>
      <c r="E109" s="42"/>
      <c r="F109" s="42"/>
      <c r="G109" s="42"/>
      <c r="H109" s="44"/>
      <c r="I109" s="42"/>
      <c r="J109" s="42"/>
      <c r="K109" s="42"/>
      <c r="L109" s="42"/>
      <c r="M109" s="42"/>
      <c r="N109" s="42"/>
      <c r="O109" s="42"/>
      <c r="P109" s="42"/>
      <c r="Q109" s="42"/>
      <c r="R109" s="40"/>
      <c r="S109" s="40"/>
      <c r="T109" s="40"/>
    </row>
    <row r="110" spans="1:20" x14ac:dyDescent="0.25">
      <c r="A110" s="41"/>
      <c r="B110" s="42"/>
      <c r="C110" s="42"/>
      <c r="D110" s="44"/>
      <c r="E110" s="42"/>
      <c r="F110" s="42"/>
      <c r="G110" s="42"/>
      <c r="H110" s="44"/>
      <c r="I110" s="42"/>
      <c r="J110" s="42"/>
      <c r="K110" s="42"/>
      <c r="L110" s="42"/>
      <c r="M110" s="42"/>
      <c r="N110" s="42"/>
      <c r="O110" s="42"/>
      <c r="P110" s="42"/>
      <c r="Q110" s="42"/>
      <c r="R110" s="40"/>
      <c r="S110" s="40"/>
      <c r="T110" s="40"/>
    </row>
    <row r="111" spans="1:20" x14ac:dyDescent="0.25">
      <c r="A111" s="41"/>
      <c r="B111" s="42"/>
      <c r="C111" s="42"/>
      <c r="D111" s="44"/>
      <c r="E111" s="42"/>
      <c r="F111" s="42"/>
      <c r="G111" s="42"/>
      <c r="H111" s="44"/>
      <c r="I111" s="42"/>
      <c r="J111" s="42"/>
      <c r="K111" s="42"/>
      <c r="L111" s="42"/>
      <c r="M111" s="42"/>
      <c r="N111" s="42"/>
      <c r="O111" s="42"/>
      <c r="P111" s="42"/>
      <c r="Q111" s="42"/>
      <c r="R111" s="40"/>
      <c r="S111" s="40"/>
      <c r="T111" s="40"/>
    </row>
    <row r="112" spans="1:20" x14ac:dyDescent="0.25">
      <c r="A112" s="41"/>
      <c r="B112" s="42"/>
      <c r="C112" s="42"/>
      <c r="D112" s="44"/>
      <c r="E112" s="42"/>
      <c r="F112" s="42"/>
      <c r="G112" s="42"/>
      <c r="H112" s="44"/>
      <c r="I112" s="42"/>
      <c r="J112" s="42"/>
      <c r="K112" s="42"/>
      <c r="L112" s="42"/>
      <c r="M112" s="42"/>
      <c r="N112" s="42"/>
      <c r="O112" s="42"/>
      <c r="P112" s="42"/>
      <c r="Q112" s="42"/>
      <c r="R112" s="40"/>
      <c r="S112" s="40"/>
      <c r="T112" s="40"/>
    </row>
    <row r="113" spans="1:20" x14ac:dyDescent="0.25">
      <c r="A113" s="41"/>
      <c r="B113" s="42"/>
      <c r="C113" s="42"/>
      <c r="D113" s="44"/>
      <c r="E113" s="42"/>
      <c r="F113" s="42"/>
      <c r="G113" s="42"/>
      <c r="H113" s="44"/>
      <c r="I113" s="42"/>
      <c r="J113" s="42"/>
      <c r="K113" s="42"/>
      <c r="L113" s="42"/>
      <c r="M113" s="42"/>
      <c r="N113" s="42"/>
      <c r="O113" s="42"/>
      <c r="P113" s="42"/>
      <c r="Q113" s="42"/>
      <c r="R113" s="40"/>
      <c r="S113" s="40"/>
      <c r="T113" s="40"/>
    </row>
    <row r="114" spans="1:20" x14ac:dyDescent="0.25">
      <c r="A114" s="41"/>
      <c r="B114" s="42"/>
      <c r="C114" s="42"/>
      <c r="D114" s="44"/>
      <c r="E114" s="42"/>
      <c r="F114" s="42"/>
      <c r="G114" s="42"/>
      <c r="H114" s="44"/>
      <c r="I114" s="42"/>
      <c r="J114" s="42"/>
      <c r="K114" s="42"/>
      <c r="L114" s="42"/>
      <c r="M114" s="42"/>
      <c r="N114" s="42"/>
      <c r="O114" s="42"/>
      <c r="P114" s="42"/>
      <c r="Q114" s="42"/>
      <c r="R114" s="40"/>
      <c r="S114" s="40"/>
      <c r="T114" s="40"/>
    </row>
    <row r="115" spans="1:20" x14ac:dyDescent="0.25">
      <c r="A115" s="41"/>
      <c r="B115" s="42"/>
      <c r="C115" s="42"/>
      <c r="D115" s="44"/>
      <c r="E115" s="42"/>
      <c r="F115" s="42"/>
      <c r="G115" s="42"/>
      <c r="H115" s="44"/>
      <c r="I115" s="42"/>
      <c r="J115" s="42"/>
      <c r="K115" s="42"/>
      <c r="L115" s="42"/>
      <c r="M115" s="42"/>
      <c r="N115" s="42"/>
      <c r="O115" s="42"/>
      <c r="P115" s="42"/>
      <c r="Q115" s="42"/>
      <c r="R115" s="40"/>
      <c r="S115" s="40"/>
      <c r="T115" s="40"/>
    </row>
    <row r="116" spans="1:20" x14ac:dyDescent="0.25">
      <c r="A116" s="41"/>
      <c r="B116" s="42"/>
      <c r="C116" s="42"/>
      <c r="D116" s="44"/>
      <c r="E116" s="42"/>
      <c r="F116" s="42"/>
      <c r="G116" s="42"/>
      <c r="H116" s="44"/>
      <c r="I116" s="42"/>
      <c r="J116" s="42"/>
      <c r="K116" s="42"/>
      <c r="L116" s="42"/>
      <c r="M116" s="42"/>
      <c r="N116" s="42"/>
      <c r="O116" s="42"/>
      <c r="P116" s="42"/>
      <c r="Q116" s="42"/>
      <c r="R116" s="40"/>
      <c r="S116" s="40"/>
      <c r="T116" s="40"/>
    </row>
    <row r="117" spans="1:20" x14ac:dyDescent="0.25">
      <c r="A117" s="41"/>
      <c r="B117" s="42"/>
      <c r="C117" s="42"/>
      <c r="D117" s="44"/>
      <c r="E117" s="42"/>
      <c r="F117" s="42"/>
      <c r="G117" s="42"/>
      <c r="H117" s="44"/>
      <c r="I117" s="42"/>
      <c r="J117" s="42"/>
      <c r="K117" s="42"/>
      <c r="L117" s="42"/>
      <c r="M117" s="42"/>
      <c r="N117" s="42"/>
      <c r="O117" s="42"/>
      <c r="P117" s="42"/>
      <c r="Q117" s="42"/>
      <c r="R117" s="40"/>
      <c r="S117" s="40"/>
      <c r="T117" s="40"/>
    </row>
    <row r="118" spans="1:20" x14ac:dyDescent="0.25">
      <c r="A118" s="41"/>
      <c r="B118" s="42"/>
      <c r="C118" s="42"/>
      <c r="D118" s="44"/>
      <c r="E118" s="42"/>
      <c r="F118" s="42"/>
      <c r="G118" s="42"/>
      <c r="H118" s="44"/>
      <c r="I118" s="42"/>
      <c r="J118" s="42"/>
      <c r="K118" s="42"/>
      <c r="L118" s="42"/>
      <c r="M118" s="42"/>
      <c r="N118" s="42"/>
      <c r="O118" s="42"/>
      <c r="P118" s="42"/>
      <c r="Q118" s="42"/>
      <c r="R118" s="40"/>
      <c r="S118" s="40"/>
      <c r="T118" s="40"/>
    </row>
    <row r="119" spans="1:20" x14ac:dyDescent="0.25">
      <c r="A119" s="41"/>
      <c r="B119" s="42"/>
      <c r="C119" s="42"/>
      <c r="D119" s="44"/>
      <c r="E119" s="42"/>
      <c r="F119" s="42"/>
      <c r="G119" s="42"/>
      <c r="H119" s="44"/>
      <c r="I119" s="42"/>
      <c r="J119" s="42"/>
      <c r="K119" s="42"/>
      <c r="L119" s="42"/>
      <c r="M119" s="42"/>
      <c r="N119" s="42"/>
      <c r="O119" s="42"/>
      <c r="P119" s="42"/>
      <c r="Q119" s="42"/>
      <c r="R119" s="40"/>
      <c r="S119" s="40"/>
      <c r="T119" s="40"/>
    </row>
    <row r="120" spans="1:20" x14ac:dyDescent="0.25">
      <c r="A120" s="41"/>
      <c r="B120" s="42"/>
      <c r="C120" s="42"/>
      <c r="D120" s="44"/>
      <c r="E120" s="42"/>
      <c r="F120" s="42"/>
      <c r="G120" s="42"/>
      <c r="H120" s="44"/>
      <c r="I120" s="42"/>
      <c r="J120" s="42"/>
      <c r="K120" s="42"/>
      <c r="L120" s="42"/>
      <c r="M120" s="42"/>
      <c r="N120" s="42"/>
      <c r="O120" s="42"/>
      <c r="P120" s="42"/>
      <c r="Q120" s="42"/>
      <c r="R120" s="40"/>
      <c r="S120" s="40"/>
      <c r="T120" s="40"/>
    </row>
    <row r="121" spans="1:20" x14ac:dyDescent="0.25">
      <c r="A121" s="41"/>
      <c r="B121" s="42"/>
      <c r="C121" s="42"/>
      <c r="D121" s="44"/>
      <c r="E121" s="42"/>
      <c r="F121" s="42"/>
      <c r="G121" s="42"/>
      <c r="H121" s="44"/>
      <c r="I121" s="42"/>
      <c r="J121" s="42"/>
      <c r="K121" s="42"/>
      <c r="L121" s="42"/>
      <c r="M121" s="42"/>
      <c r="N121" s="42"/>
      <c r="O121" s="42"/>
      <c r="P121" s="42"/>
      <c r="Q121" s="42"/>
      <c r="R121" s="40"/>
      <c r="S121" s="40"/>
      <c r="T121" s="40"/>
    </row>
    <row r="122" spans="1:20" x14ac:dyDescent="0.25">
      <c r="A122" s="40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  <c r="S122" s="40"/>
      <c r="T122" s="40"/>
    </row>
    <row r="123" spans="1:20" x14ac:dyDescent="0.25">
      <c r="A123" s="40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40"/>
      <c r="S123" s="40"/>
      <c r="T123" s="40"/>
    </row>
    <row r="124" spans="1:20" x14ac:dyDescent="0.25">
      <c r="A124" s="40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40"/>
      <c r="S124" s="40"/>
      <c r="T124" s="40"/>
    </row>
    <row r="125" spans="1:20" x14ac:dyDescent="0.25">
      <c r="A125" s="40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40"/>
      <c r="S125" s="40"/>
      <c r="T125" s="40"/>
    </row>
    <row r="126" spans="1:20" x14ac:dyDescent="0.25">
      <c r="A126" s="40"/>
      <c r="B126" s="39"/>
      <c r="C126" s="15"/>
      <c r="D126" s="39"/>
      <c r="E126" s="15"/>
      <c r="F126" s="39"/>
      <c r="G126" s="15"/>
      <c r="H126" s="39"/>
      <c r="I126" s="15"/>
      <c r="J126" s="39"/>
      <c r="K126" s="15"/>
      <c r="L126" s="39"/>
      <c r="M126" s="15"/>
      <c r="N126" s="39"/>
      <c r="O126" s="15"/>
      <c r="P126" s="39"/>
      <c r="Q126" s="15"/>
      <c r="R126" s="40"/>
      <c r="S126" s="40"/>
      <c r="T126" s="40"/>
    </row>
    <row r="127" spans="1:20" x14ac:dyDescent="0.2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</row>
    <row r="128" spans="1:20" x14ac:dyDescent="0.25">
      <c r="A128" s="40"/>
      <c r="B128" s="13"/>
      <c r="C128" s="45"/>
      <c r="D128" s="46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</row>
    <row r="129" spans="1:20" x14ac:dyDescent="0.2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</row>
    <row r="130" spans="1:20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</row>
    <row r="131" spans="1:20" x14ac:dyDescent="0.2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</row>
    <row r="132" spans="1:20" x14ac:dyDescent="0.2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</row>
    <row r="133" spans="1:20" x14ac:dyDescent="0.25">
      <c r="A133" s="41"/>
      <c r="B133" s="42"/>
      <c r="C133" s="43"/>
      <c r="D133" s="44"/>
      <c r="E133" s="43"/>
      <c r="F133" s="42"/>
      <c r="G133" s="42"/>
      <c r="H133" s="44"/>
      <c r="I133" s="43"/>
      <c r="J133" s="44"/>
      <c r="K133" s="43"/>
      <c r="L133" s="44"/>
      <c r="M133" s="43"/>
      <c r="N133" s="44"/>
      <c r="O133" s="43"/>
      <c r="P133" s="44"/>
      <c r="Q133" s="43"/>
      <c r="R133" s="40"/>
      <c r="S133" s="40"/>
      <c r="T133" s="40"/>
    </row>
    <row r="134" spans="1:20" x14ac:dyDescent="0.25">
      <c r="A134" s="41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0"/>
      <c r="S134" s="40"/>
      <c r="T134" s="40"/>
    </row>
    <row r="135" spans="1:20" x14ac:dyDescent="0.25">
      <c r="A135" s="41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0"/>
      <c r="S135" s="40"/>
      <c r="T135" s="40"/>
    </row>
    <row r="136" spans="1:20" x14ac:dyDescent="0.25">
      <c r="A136" s="41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0"/>
      <c r="S136" s="40"/>
      <c r="T136" s="40"/>
    </row>
    <row r="137" spans="1:20" x14ac:dyDescent="0.25">
      <c r="A137" s="41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0"/>
      <c r="S137" s="40"/>
      <c r="T137" s="40"/>
    </row>
    <row r="138" spans="1:20" x14ac:dyDescent="0.25">
      <c r="A138" s="41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0"/>
      <c r="S138" s="40"/>
      <c r="T138" s="40"/>
    </row>
    <row r="139" spans="1:20" x14ac:dyDescent="0.25">
      <c r="A139" s="41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0"/>
      <c r="S139" s="40"/>
      <c r="T139" s="40"/>
    </row>
    <row r="140" spans="1:20" x14ac:dyDescent="0.25">
      <c r="A140" s="41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0"/>
      <c r="S140" s="40"/>
      <c r="T140" s="40"/>
    </row>
    <row r="141" spans="1:20" x14ac:dyDescent="0.25">
      <c r="A141" s="41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0"/>
      <c r="S141" s="40"/>
      <c r="T141" s="40"/>
    </row>
    <row r="142" spans="1:20" x14ac:dyDescent="0.25">
      <c r="A142" s="41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0"/>
      <c r="S142" s="40"/>
      <c r="T142" s="40"/>
    </row>
    <row r="143" spans="1:20" x14ac:dyDescent="0.25">
      <c r="A143" s="41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0"/>
      <c r="S143" s="40"/>
      <c r="T143" s="40"/>
    </row>
    <row r="144" spans="1:20" x14ac:dyDescent="0.25">
      <c r="A144" s="41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0"/>
      <c r="S144" s="40"/>
      <c r="T144" s="40"/>
    </row>
    <row r="145" spans="1:20" x14ac:dyDescent="0.25">
      <c r="A145" s="41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0"/>
      <c r="S145" s="40"/>
      <c r="T145" s="40"/>
    </row>
    <row r="146" spans="1:20" x14ac:dyDescent="0.25">
      <c r="A146" s="41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0"/>
      <c r="S146" s="40"/>
      <c r="T146" s="40"/>
    </row>
    <row r="147" spans="1:20" x14ac:dyDescent="0.25">
      <c r="A147" s="41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0"/>
      <c r="S147" s="40"/>
      <c r="T147" s="40"/>
    </row>
    <row r="148" spans="1:20" x14ac:dyDescent="0.25">
      <c r="A148" s="41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0"/>
      <c r="S148" s="40"/>
      <c r="T148" s="40"/>
    </row>
    <row r="149" spans="1:20" x14ac:dyDescent="0.25">
      <c r="A149" s="41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0"/>
      <c r="S149" s="40"/>
      <c r="T149" s="40"/>
    </row>
    <row r="150" spans="1:20" x14ac:dyDescent="0.25">
      <c r="A150" s="41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0"/>
      <c r="S150" s="40"/>
      <c r="T150" s="40"/>
    </row>
    <row r="151" spans="1:20" x14ac:dyDescent="0.25">
      <c r="A151" s="41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0"/>
      <c r="S151" s="40"/>
      <c r="T151" s="40"/>
    </row>
    <row r="152" spans="1:20" x14ac:dyDescent="0.25">
      <c r="A152" s="4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0"/>
      <c r="S152" s="40"/>
      <c r="T152" s="40"/>
    </row>
    <row r="153" spans="1:20" x14ac:dyDescent="0.25">
      <c r="A153" s="41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0"/>
      <c r="S153" s="40"/>
      <c r="T153" s="40"/>
    </row>
    <row r="154" spans="1:20" x14ac:dyDescent="0.25">
      <c r="A154" s="41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0"/>
      <c r="S154" s="40"/>
      <c r="T154" s="40"/>
    </row>
    <row r="155" spans="1:20" x14ac:dyDescent="0.25">
      <c r="A155" s="41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0"/>
      <c r="S155" s="40"/>
      <c r="T155" s="40"/>
    </row>
    <row r="156" spans="1:20" x14ac:dyDescent="0.25">
      <c r="A156" s="41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0"/>
      <c r="S156" s="40"/>
      <c r="T156" s="40"/>
    </row>
    <row r="157" spans="1:20" x14ac:dyDescent="0.25">
      <c r="A157" s="41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0"/>
      <c r="S157" s="40"/>
      <c r="T157" s="40"/>
    </row>
    <row r="158" spans="1:20" x14ac:dyDescent="0.25">
      <c r="A158" s="41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0"/>
      <c r="S158" s="40"/>
      <c r="T158" s="40"/>
    </row>
    <row r="159" spans="1:20" x14ac:dyDescent="0.25">
      <c r="A159" s="41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0"/>
      <c r="S159" s="40"/>
      <c r="T159" s="40"/>
    </row>
    <row r="160" spans="1:20" x14ac:dyDescent="0.25">
      <c r="A160" s="41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0"/>
      <c r="S160" s="40"/>
      <c r="T160" s="40"/>
    </row>
    <row r="161" spans="1:20" x14ac:dyDescent="0.25">
      <c r="A161" s="41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0"/>
      <c r="S161" s="40"/>
      <c r="T161" s="40"/>
    </row>
    <row r="162" spans="1:20" x14ac:dyDescent="0.25">
      <c r="A162" s="41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0"/>
      <c r="S162" s="40"/>
      <c r="T162" s="40"/>
    </row>
    <row r="163" spans="1:20" x14ac:dyDescent="0.25">
      <c r="A163" s="41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0"/>
      <c r="S163" s="40"/>
      <c r="T163" s="40"/>
    </row>
    <row r="164" spans="1:20" x14ac:dyDescent="0.25">
      <c r="A164" s="41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0"/>
      <c r="S164" s="40"/>
      <c r="T164" s="40"/>
    </row>
    <row r="165" spans="1:20" x14ac:dyDescent="0.25">
      <c r="A165" s="41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0"/>
      <c r="S165" s="40"/>
      <c r="T165" s="40"/>
    </row>
    <row r="166" spans="1:20" x14ac:dyDescent="0.25">
      <c r="A166" s="41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0"/>
      <c r="S166" s="40"/>
      <c r="T166" s="40"/>
    </row>
    <row r="167" spans="1:20" x14ac:dyDescent="0.25">
      <c r="A167" s="41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0"/>
      <c r="S167" s="40"/>
      <c r="T167" s="40"/>
    </row>
    <row r="168" spans="1:20" x14ac:dyDescent="0.25">
      <c r="A168" s="41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0"/>
      <c r="S168" s="40"/>
      <c r="T168" s="40"/>
    </row>
    <row r="169" spans="1:20" x14ac:dyDescent="0.25">
      <c r="A169" s="41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0"/>
      <c r="S169" s="40"/>
      <c r="T169" s="40"/>
    </row>
    <row r="170" spans="1:20" x14ac:dyDescent="0.25">
      <c r="A170" s="41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0"/>
      <c r="S170" s="40"/>
      <c r="T170" s="40"/>
    </row>
    <row r="171" spans="1:20" x14ac:dyDescent="0.25">
      <c r="A171" s="41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0"/>
      <c r="S171" s="40"/>
      <c r="T171" s="40"/>
    </row>
    <row r="172" spans="1:20" x14ac:dyDescent="0.25">
      <c r="A172" s="41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0"/>
      <c r="S172" s="40"/>
      <c r="T172" s="40"/>
    </row>
    <row r="173" spans="1:20" x14ac:dyDescent="0.25">
      <c r="A173" s="41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0"/>
      <c r="S173" s="40"/>
      <c r="T173" s="40"/>
    </row>
    <row r="174" spans="1:20" x14ac:dyDescent="0.25">
      <c r="A174" s="41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0"/>
      <c r="S174" s="40"/>
      <c r="T174" s="40"/>
    </row>
    <row r="175" spans="1:20" x14ac:dyDescent="0.25">
      <c r="A175" s="41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0"/>
      <c r="S175" s="40"/>
      <c r="T175" s="40"/>
    </row>
    <row r="176" spans="1:20" x14ac:dyDescent="0.25">
      <c r="A176" s="41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0"/>
      <c r="S176" s="40"/>
      <c r="T176" s="40"/>
    </row>
    <row r="177" spans="1:20" x14ac:dyDescent="0.25">
      <c r="A177" s="41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0"/>
      <c r="S177" s="40"/>
      <c r="T177" s="40"/>
    </row>
    <row r="178" spans="1:20" x14ac:dyDescent="0.25">
      <c r="A178" s="41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0"/>
      <c r="S178" s="40"/>
      <c r="T178" s="40"/>
    </row>
    <row r="179" spans="1:20" x14ac:dyDescent="0.25">
      <c r="A179" s="41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0"/>
      <c r="S179" s="40"/>
      <c r="T179" s="40"/>
    </row>
    <row r="180" spans="1:20" x14ac:dyDescent="0.25">
      <c r="A180" s="41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0"/>
      <c r="S180" s="40"/>
      <c r="T180" s="40"/>
    </row>
    <row r="181" spans="1:20" x14ac:dyDescent="0.25">
      <c r="A181" s="41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0"/>
      <c r="S181" s="40"/>
      <c r="T181" s="40"/>
    </row>
    <row r="182" spans="1:20" x14ac:dyDescent="0.25">
      <c r="A182" s="41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0"/>
      <c r="S182" s="40"/>
      <c r="T182" s="40"/>
    </row>
    <row r="183" spans="1:20" x14ac:dyDescent="0.25">
      <c r="A183" s="41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0"/>
      <c r="S183" s="40"/>
      <c r="T183" s="40"/>
    </row>
    <row r="184" spans="1:20" x14ac:dyDescent="0.25">
      <c r="A184" s="41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0"/>
      <c r="S184" s="40"/>
      <c r="T184" s="40"/>
    </row>
    <row r="185" spans="1:20" x14ac:dyDescent="0.25">
      <c r="A185" s="41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0"/>
      <c r="S185" s="40"/>
      <c r="T185" s="40"/>
    </row>
    <row r="186" spans="1:20" x14ac:dyDescent="0.25">
      <c r="A186" s="40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40"/>
      <c r="S186" s="40"/>
      <c r="T186" s="40"/>
    </row>
    <row r="187" spans="1:20" x14ac:dyDescent="0.25">
      <c r="A187" s="40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40"/>
      <c r="S187" s="40"/>
      <c r="T187" s="40"/>
    </row>
    <row r="188" spans="1:20" x14ac:dyDescent="0.25">
      <c r="A188" s="40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40"/>
      <c r="S188" s="40"/>
      <c r="T188" s="40"/>
    </row>
    <row r="189" spans="1:20" x14ac:dyDescent="0.25">
      <c r="A189" s="40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40"/>
      <c r="S189" s="40"/>
      <c r="T189" s="40"/>
    </row>
    <row r="190" spans="1:20" x14ac:dyDescent="0.25">
      <c r="A190" s="40"/>
      <c r="B190" s="39"/>
      <c r="C190" s="15"/>
      <c r="D190" s="39"/>
      <c r="E190" s="15"/>
      <c r="F190" s="39"/>
      <c r="G190" s="15"/>
      <c r="H190" s="39"/>
      <c r="I190" s="15"/>
      <c r="J190" s="39"/>
      <c r="K190" s="15"/>
      <c r="L190" s="39"/>
      <c r="M190" s="15"/>
      <c r="N190" s="39"/>
      <c r="O190" s="15"/>
      <c r="P190" s="39"/>
      <c r="Q190" s="15"/>
      <c r="R190" s="40"/>
      <c r="S190" s="40"/>
      <c r="T190" s="40"/>
    </row>
    <row r="191" spans="1:20" x14ac:dyDescent="0.25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</row>
    <row r="192" spans="1:20" x14ac:dyDescent="0.25">
      <c r="A192" s="40"/>
      <c r="B192" s="13"/>
      <c r="C192" s="45"/>
      <c r="D192" s="46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</row>
    <row r="193" spans="1:20" x14ac:dyDescent="0.25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</row>
    <row r="194" spans="1:20" x14ac:dyDescent="0.25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</row>
    <row r="195" spans="1:20" x14ac:dyDescent="0.25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</row>
    <row r="196" spans="1:20" x14ac:dyDescent="0.25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</row>
  </sheetData>
  <mergeCells count="9">
    <mergeCell ref="J4:K4"/>
    <mergeCell ref="L4:M4"/>
    <mergeCell ref="N4:O4"/>
    <mergeCell ref="P4:Q4"/>
    <mergeCell ref="A2:H2"/>
    <mergeCell ref="B4:C4"/>
    <mergeCell ref="D4:E4"/>
    <mergeCell ref="F4:G4"/>
    <mergeCell ref="H4:I4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94"/>
  <sheetViews>
    <sheetView zoomScale="80" zoomScaleNormal="80" workbookViewId="0">
      <pane ySplit="5" topLeftCell="A30" activePane="bottomLeft" state="frozen"/>
      <selection pane="bottomLeft" activeCell="J66" sqref="J66"/>
    </sheetView>
  </sheetViews>
  <sheetFormatPr baseColWidth="10" defaultRowHeight="15" x14ac:dyDescent="0.25"/>
  <cols>
    <col min="1" max="1" width="22.7109375" customWidth="1"/>
    <col min="2" max="2" width="14.5703125" customWidth="1"/>
    <col min="3" max="3" width="13.7109375" customWidth="1"/>
    <col min="4" max="4" width="13.5703125" customWidth="1"/>
    <col min="5" max="5" width="14.7109375" customWidth="1"/>
    <col min="6" max="6" width="14" customWidth="1"/>
    <col min="7" max="7" width="14.140625" customWidth="1"/>
    <col min="8" max="8" width="15" customWidth="1"/>
    <col min="9" max="9" width="13.5703125" customWidth="1"/>
    <col min="10" max="10" width="14.85546875" customWidth="1"/>
    <col min="11" max="11" width="14.42578125" customWidth="1"/>
    <col min="12" max="12" width="13.7109375" customWidth="1"/>
    <col min="13" max="13" width="13.42578125" customWidth="1"/>
    <col min="14" max="14" width="13" customWidth="1"/>
    <col min="15" max="15" width="13.28515625" customWidth="1"/>
    <col min="16" max="16" width="14.140625" customWidth="1"/>
    <col min="17" max="17" width="13.85546875" customWidth="1"/>
    <col min="18" max="18" width="14.85546875" customWidth="1"/>
    <col min="19" max="19" width="13.42578125" customWidth="1"/>
    <col min="20" max="20" width="13.28515625" customWidth="1"/>
    <col min="21" max="21" width="13.5703125" customWidth="1"/>
  </cols>
  <sheetData>
    <row r="2" spans="1:21" ht="18.75" x14ac:dyDescent="0.3">
      <c r="A2" s="73" t="s">
        <v>60</v>
      </c>
      <c r="B2" s="73"/>
      <c r="C2" s="73"/>
      <c r="D2" s="73"/>
      <c r="E2" s="73"/>
      <c r="F2" s="73"/>
      <c r="G2" s="73"/>
      <c r="H2" s="73"/>
    </row>
    <row r="4" spans="1:21" ht="15.75" thickBot="1" x14ac:dyDescent="0.3">
      <c r="B4" s="72" t="s">
        <v>125</v>
      </c>
      <c r="C4" s="72"/>
      <c r="D4" s="72" t="s">
        <v>126</v>
      </c>
      <c r="E4" s="72"/>
      <c r="F4" s="72" t="s">
        <v>127</v>
      </c>
      <c r="G4" s="72"/>
      <c r="H4" s="76" t="s">
        <v>128</v>
      </c>
      <c r="I4" s="76"/>
      <c r="J4" s="76" t="s">
        <v>129</v>
      </c>
      <c r="K4" s="76"/>
      <c r="L4" s="76" t="s">
        <v>130</v>
      </c>
      <c r="M4" s="76"/>
      <c r="N4" s="76" t="s">
        <v>131</v>
      </c>
      <c r="O4" s="76"/>
      <c r="P4" s="76" t="s">
        <v>132</v>
      </c>
      <c r="Q4" s="76"/>
      <c r="R4" s="76" t="s">
        <v>133</v>
      </c>
      <c r="S4" s="76"/>
      <c r="T4" s="76" t="s">
        <v>134</v>
      </c>
      <c r="U4" s="76"/>
    </row>
    <row r="5" spans="1:21" x14ac:dyDescent="0.25">
      <c r="A5" s="1" t="s">
        <v>48</v>
      </c>
      <c r="B5" s="19" t="s">
        <v>40</v>
      </c>
      <c r="C5" s="20" t="s">
        <v>0</v>
      </c>
      <c r="D5" s="19" t="s">
        <v>41</v>
      </c>
      <c r="E5" s="20" t="s">
        <v>1</v>
      </c>
      <c r="F5" s="19" t="s">
        <v>42</v>
      </c>
      <c r="G5" s="20" t="s">
        <v>2</v>
      </c>
      <c r="H5" s="19" t="s">
        <v>40</v>
      </c>
      <c r="I5" s="20" t="s">
        <v>0</v>
      </c>
      <c r="J5" s="19" t="s">
        <v>41</v>
      </c>
      <c r="K5" s="20" t="s">
        <v>1</v>
      </c>
      <c r="L5" s="19" t="s">
        <v>42</v>
      </c>
      <c r="M5" s="20" t="s">
        <v>2</v>
      </c>
      <c r="N5" s="19" t="s">
        <v>43</v>
      </c>
      <c r="O5" s="20" t="s">
        <v>3</v>
      </c>
      <c r="P5" s="19" t="s">
        <v>44</v>
      </c>
      <c r="Q5" s="20" t="s">
        <v>4</v>
      </c>
      <c r="R5" s="19" t="s">
        <v>45</v>
      </c>
      <c r="S5" s="20" t="s">
        <v>5</v>
      </c>
      <c r="T5" s="19" t="s">
        <v>46</v>
      </c>
      <c r="U5" s="20" t="s">
        <v>6</v>
      </c>
    </row>
    <row r="6" spans="1:21" s="28" customFormat="1" x14ac:dyDescent="0.25">
      <c r="A6" s="29">
        <v>0</v>
      </c>
      <c r="B6" s="23">
        <v>1.5</v>
      </c>
      <c r="C6" s="24" t="s">
        <v>12</v>
      </c>
      <c r="D6" s="21">
        <v>0.5</v>
      </c>
      <c r="E6" s="24" t="s">
        <v>12</v>
      </c>
      <c r="F6" s="23">
        <v>8</v>
      </c>
      <c r="G6" s="25"/>
      <c r="H6" s="23">
        <v>21</v>
      </c>
      <c r="I6" s="25"/>
      <c r="J6" s="23">
        <v>1.5</v>
      </c>
      <c r="K6" s="25"/>
      <c r="L6" s="23">
        <v>2</v>
      </c>
      <c r="M6" s="25"/>
      <c r="N6" s="23">
        <v>0</v>
      </c>
      <c r="O6" s="25"/>
      <c r="P6" s="23">
        <v>1</v>
      </c>
      <c r="Q6" s="25"/>
      <c r="R6" s="23">
        <v>0.5</v>
      </c>
      <c r="S6" s="25"/>
      <c r="T6" s="23">
        <v>4</v>
      </c>
      <c r="U6" s="25"/>
    </row>
    <row r="7" spans="1:21" x14ac:dyDescent="0.25">
      <c r="A7" s="2">
        <v>5</v>
      </c>
      <c r="B7" s="10">
        <v>1.5</v>
      </c>
      <c r="C7" s="9">
        <f>POWER(B7-B6,2)</f>
        <v>0</v>
      </c>
      <c r="D7" s="9">
        <v>1</v>
      </c>
      <c r="E7" s="9">
        <f>POWER(D7-D6,2)</f>
        <v>0.25</v>
      </c>
      <c r="F7" s="10">
        <v>8</v>
      </c>
      <c r="G7" s="9">
        <f>POWER(F7-F6,2)</f>
        <v>0</v>
      </c>
      <c r="H7" s="10">
        <v>20.5</v>
      </c>
      <c r="I7" s="9">
        <f>POWER(H7-H6,2)</f>
        <v>0.25</v>
      </c>
      <c r="J7" s="10">
        <v>2</v>
      </c>
      <c r="K7" s="9">
        <f>POWER(J7-J6,2)</f>
        <v>0.25</v>
      </c>
      <c r="L7" s="10">
        <v>2</v>
      </c>
      <c r="M7" s="9">
        <f>POWER(L7-L6,2)</f>
        <v>0</v>
      </c>
      <c r="N7" s="10">
        <v>1</v>
      </c>
      <c r="O7" s="9">
        <f>POWER(N7-N6,2)</f>
        <v>1</v>
      </c>
      <c r="P7" s="10">
        <v>1</v>
      </c>
      <c r="Q7" s="9">
        <f>POWER(P7-P6,2)</f>
        <v>0</v>
      </c>
      <c r="R7" s="10">
        <v>1</v>
      </c>
      <c r="S7" s="9">
        <f>POWER(R7-R6,2)</f>
        <v>0.25</v>
      </c>
      <c r="T7" s="10">
        <v>4</v>
      </c>
      <c r="U7" s="9">
        <f>POWER(T7-T6,2)</f>
        <v>0</v>
      </c>
    </row>
    <row r="8" spans="1:21" x14ac:dyDescent="0.25">
      <c r="A8" s="2">
        <v>10</v>
      </c>
      <c r="B8" s="10">
        <v>2</v>
      </c>
      <c r="C8" s="9">
        <f t="shared" ref="C8:C58" si="0">POWER(B8-B7,2)</f>
        <v>0.25</v>
      </c>
      <c r="D8" s="9">
        <v>1</v>
      </c>
      <c r="E8" s="9">
        <f t="shared" ref="E8:E58" si="1">POWER(D8-D7,2)</f>
        <v>0</v>
      </c>
      <c r="F8" s="10">
        <v>8</v>
      </c>
      <c r="G8" s="9">
        <f t="shared" ref="G8:G58" si="2">POWER(F8-F7,2)</f>
        <v>0</v>
      </c>
      <c r="H8" s="10">
        <v>20</v>
      </c>
      <c r="I8" s="9">
        <f t="shared" ref="I8:I58" si="3">POWER(H8-H7,2)</f>
        <v>0.25</v>
      </c>
      <c r="J8" s="10">
        <v>3</v>
      </c>
      <c r="K8" s="9">
        <f t="shared" ref="K8:K58" si="4">POWER(J8-J7,2)</f>
        <v>1</v>
      </c>
      <c r="L8" s="10">
        <v>2.5</v>
      </c>
      <c r="M8" s="9">
        <f t="shared" ref="M8:M58" si="5">POWER(L8-L7,2)</f>
        <v>0.25</v>
      </c>
      <c r="N8" s="10">
        <v>1.5</v>
      </c>
      <c r="O8" s="9">
        <f t="shared" ref="O8:O58" si="6">POWER(N8-N7,2)</f>
        <v>0.25</v>
      </c>
      <c r="P8" s="10">
        <v>1</v>
      </c>
      <c r="Q8" s="9">
        <f t="shared" ref="Q8:Q58" si="7">POWER(P8-P7,2)</f>
        <v>0</v>
      </c>
      <c r="R8" s="10">
        <v>2</v>
      </c>
      <c r="S8" s="9">
        <f t="shared" ref="S8:S58" si="8">POWER(R8-R7,2)</f>
        <v>1</v>
      </c>
      <c r="T8" s="10">
        <v>4.5</v>
      </c>
      <c r="U8" s="9">
        <f t="shared" ref="U8:U58" si="9">POWER(T8-T7,2)</f>
        <v>0.25</v>
      </c>
    </row>
    <row r="9" spans="1:21" x14ac:dyDescent="0.25">
      <c r="A9" s="2">
        <v>15</v>
      </c>
      <c r="B9" s="10">
        <v>0.5</v>
      </c>
      <c r="C9" s="9">
        <f t="shared" si="0"/>
        <v>2.25</v>
      </c>
      <c r="D9" s="9">
        <v>1</v>
      </c>
      <c r="E9" s="9">
        <f t="shared" si="1"/>
        <v>0</v>
      </c>
      <c r="F9" s="10">
        <v>7.5</v>
      </c>
      <c r="G9" s="9">
        <f t="shared" si="2"/>
        <v>0.25</v>
      </c>
      <c r="H9" s="10">
        <v>21</v>
      </c>
      <c r="I9" s="9">
        <f t="shared" si="3"/>
        <v>1</v>
      </c>
      <c r="J9" s="10">
        <v>1.5</v>
      </c>
      <c r="K9" s="9">
        <f t="shared" si="4"/>
        <v>2.25</v>
      </c>
      <c r="L9" s="10">
        <v>2.5</v>
      </c>
      <c r="M9" s="9">
        <f t="shared" si="5"/>
        <v>0</v>
      </c>
      <c r="N9" s="10">
        <v>1.5</v>
      </c>
      <c r="O9" s="9">
        <f t="shared" si="6"/>
        <v>0</v>
      </c>
      <c r="P9" s="10">
        <v>1</v>
      </c>
      <c r="Q9" s="9">
        <f t="shared" si="7"/>
        <v>0</v>
      </c>
      <c r="R9" s="10">
        <v>1</v>
      </c>
      <c r="S9" s="9">
        <f t="shared" si="8"/>
        <v>1</v>
      </c>
      <c r="T9" s="10">
        <v>4.5</v>
      </c>
      <c r="U9" s="9">
        <f t="shared" si="9"/>
        <v>0</v>
      </c>
    </row>
    <row r="10" spans="1:21" x14ac:dyDescent="0.25">
      <c r="A10" s="2">
        <v>20</v>
      </c>
      <c r="B10" s="10">
        <v>1</v>
      </c>
      <c r="C10" s="9">
        <f t="shared" si="0"/>
        <v>0.25</v>
      </c>
      <c r="D10" s="9">
        <v>1</v>
      </c>
      <c r="E10" s="9">
        <f t="shared" si="1"/>
        <v>0</v>
      </c>
      <c r="F10" s="10">
        <v>8</v>
      </c>
      <c r="G10" s="9">
        <f t="shared" si="2"/>
        <v>0.25</v>
      </c>
      <c r="H10" s="10">
        <v>23.5</v>
      </c>
      <c r="I10" s="9">
        <f t="shared" si="3"/>
        <v>6.25</v>
      </c>
      <c r="J10" s="10">
        <v>1.5</v>
      </c>
      <c r="K10" s="9">
        <f t="shared" si="4"/>
        <v>0</v>
      </c>
      <c r="L10" s="10">
        <v>3</v>
      </c>
      <c r="M10" s="9">
        <f t="shared" si="5"/>
        <v>0.25</v>
      </c>
      <c r="N10" s="10">
        <v>1.5</v>
      </c>
      <c r="O10" s="9">
        <f t="shared" si="6"/>
        <v>0</v>
      </c>
      <c r="P10" s="10">
        <v>1</v>
      </c>
      <c r="Q10" s="9">
        <f t="shared" si="7"/>
        <v>0</v>
      </c>
      <c r="R10" s="10">
        <v>1</v>
      </c>
      <c r="S10" s="9">
        <f t="shared" si="8"/>
        <v>0</v>
      </c>
      <c r="T10" s="10">
        <v>4.5</v>
      </c>
      <c r="U10" s="9">
        <f t="shared" si="9"/>
        <v>0</v>
      </c>
    </row>
    <row r="11" spans="1:21" x14ac:dyDescent="0.25">
      <c r="A11" s="2">
        <v>25</v>
      </c>
      <c r="B11" s="10">
        <v>2.5</v>
      </c>
      <c r="C11" s="9">
        <f t="shared" si="0"/>
        <v>2.25</v>
      </c>
      <c r="D11" s="9">
        <v>1</v>
      </c>
      <c r="E11" s="9">
        <f t="shared" si="1"/>
        <v>0</v>
      </c>
      <c r="F11" s="10">
        <v>7</v>
      </c>
      <c r="G11" s="9">
        <f t="shared" si="2"/>
        <v>1</v>
      </c>
      <c r="H11" s="10">
        <v>25.5</v>
      </c>
      <c r="I11" s="9">
        <f t="shared" si="3"/>
        <v>4</v>
      </c>
      <c r="J11" s="10">
        <v>1.5</v>
      </c>
      <c r="K11" s="9">
        <f t="shared" si="4"/>
        <v>0</v>
      </c>
      <c r="L11" s="10">
        <v>3</v>
      </c>
      <c r="M11" s="9">
        <f t="shared" si="5"/>
        <v>0</v>
      </c>
      <c r="N11" s="10">
        <v>1</v>
      </c>
      <c r="O11" s="9">
        <f t="shared" si="6"/>
        <v>0.25</v>
      </c>
      <c r="P11" s="10">
        <v>1</v>
      </c>
      <c r="Q11" s="9">
        <f t="shared" si="7"/>
        <v>0</v>
      </c>
      <c r="R11" s="10">
        <v>1</v>
      </c>
      <c r="S11" s="9">
        <f t="shared" si="8"/>
        <v>0</v>
      </c>
      <c r="T11" s="10">
        <v>4.5</v>
      </c>
      <c r="U11" s="9">
        <f t="shared" si="9"/>
        <v>0</v>
      </c>
    </row>
    <row r="12" spans="1:21" x14ac:dyDescent="0.25">
      <c r="A12" s="2">
        <v>30</v>
      </c>
      <c r="B12" s="10">
        <v>4.5</v>
      </c>
      <c r="C12" s="9">
        <f t="shared" si="0"/>
        <v>4</v>
      </c>
      <c r="D12" s="9">
        <v>1</v>
      </c>
      <c r="E12" s="9">
        <f t="shared" si="1"/>
        <v>0</v>
      </c>
      <c r="F12" s="10">
        <v>6.5</v>
      </c>
      <c r="G12" s="9">
        <f t="shared" si="2"/>
        <v>0.25</v>
      </c>
      <c r="H12" s="10">
        <v>27</v>
      </c>
      <c r="I12" s="9">
        <f t="shared" si="3"/>
        <v>2.25</v>
      </c>
      <c r="J12" s="10">
        <v>1.5</v>
      </c>
      <c r="K12" s="9">
        <f t="shared" si="4"/>
        <v>0</v>
      </c>
      <c r="L12" s="10">
        <v>3</v>
      </c>
      <c r="M12" s="9">
        <f t="shared" si="5"/>
        <v>0</v>
      </c>
      <c r="N12" s="10">
        <v>1.5</v>
      </c>
      <c r="O12" s="9">
        <f t="shared" si="6"/>
        <v>0.25</v>
      </c>
      <c r="P12" s="10">
        <v>1</v>
      </c>
      <c r="Q12" s="9">
        <f t="shared" si="7"/>
        <v>0</v>
      </c>
      <c r="R12" s="10">
        <v>7</v>
      </c>
      <c r="S12" s="9">
        <f t="shared" si="8"/>
        <v>36</v>
      </c>
      <c r="T12" s="10">
        <v>4.5</v>
      </c>
      <c r="U12" s="9">
        <f t="shared" si="9"/>
        <v>0</v>
      </c>
    </row>
    <row r="13" spans="1:21" x14ac:dyDescent="0.25">
      <c r="A13" s="2">
        <v>35</v>
      </c>
      <c r="B13" s="10">
        <v>5.5</v>
      </c>
      <c r="C13" s="9">
        <f t="shared" si="0"/>
        <v>1</v>
      </c>
      <c r="D13" s="9">
        <v>1.5</v>
      </c>
      <c r="E13" s="9">
        <f t="shared" si="1"/>
        <v>0.25</v>
      </c>
      <c r="F13" s="10">
        <v>7</v>
      </c>
      <c r="G13" s="9">
        <f t="shared" si="2"/>
        <v>0.25</v>
      </c>
      <c r="H13" s="10">
        <v>28</v>
      </c>
      <c r="I13" s="9">
        <f t="shared" si="3"/>
        <v>1</v>
      </c>
      <c r="J13" s="10">
        <v>1.5</v>
      </c>
      <c r="K13" s="9">
        <f t="shared" si="4"/>
        <v>0</v>
      </c>
      <c r="L13" s="10">
        <v>3</v>
      </c>
      <c r="M13" s="9">
        <f t="shared" si="5"/>
        <v>0</v>
      </c>
      <c r="N13" s="10">
        <v>1.5</v>
      </c>
      <c r="O13" s="9">
        <f t="shared" si="6"/>
        <v>0</v>
      </c>
      <c r="P13" s="10">
        <v>0.5</v>
      </c>
      <c r="Q13" s="9">
        <f t="shared" si="7"/>
        <v>0.25</v>
      </c>
      <c r="R13" s="10">
        <v>11</v>
      </c>
      <c r="S13" s="9">
        <f t="shared" si="8"/>
        <v>16</v>
      </c>
      <c r="T13" s="10">
        <v>4.5</v>
      </c>
      <c r="U13" s="9">
        <f t="shared" si="9"/>
        <v>0</v>
      </c>
    </row>
    <row r="14" spans="1:21" x14ac:dyDescent="0.25">
      <c r="A14" s="2">
        <v>40</v>
      </c>
      <c r="B14" s="10">
        <v>5</v>
      </c>
      <c r="C14" s="9">
        <f t="shared" si="0"/>
        <v>0.25</v>
      </c>
      <c r="D14" s="9">
        <v>1</v>
      </c>
      <c r="E14" s="9">
        <f t="shared" si="1"/>
        <v>0.25</v>
      </c>
      <c r="F14" s="10">
        <v>7</v>
      </c>
      <c r="G14" s="9">
        <f t="shared" si="2"/>
        <v>0</v>
      </c>
      <c r="H14" s="10">
        <v>29.5</v>
      </c>
      <c r="I14" s="9">
        <f t="shared" si="3"/>
        <v>2.25</v>
      </c>
      <c r="J14" s="10">
        <v>1.5</v>
      </c>
      <c r="K14" s="9">
        <f t="shared" si="4"/>
        <v>0</v>
      </c>
      <c r="L14" s="10">
        <v>3</v>
      </c>
      <c r="M14" s="9">
        <f t="shared" si="5"/>
        <v>0</v>
      </c>
      <c r="N14" s="10">
        <v>1.5</v>
      </c>
      <c r="O14" s="9">
        <f t="shared" si="6"/>
        <v>0</v>
      </c>
      <c r="P14" s="10">
        <v>0.5</v>
      </c>
      <c r="Q14" s="9">
        <f t="shared" si="7"/>
        <v>0</v>
      </c>
      <c r="R14" s="10">
        <v>11</v>
      </c>
      <c r="S14" s="9">
        <f t="shared" si="8"/>
        <v>0</v>
      </c>
      <c r="T14" s="10">
        <v>4.5</v>
      </c>
      <c r="U14" s="9">
        <f t="shared" si="9"/>
        <v>0</v>
      </c>
    </row>
    <row r="15" spans="1:21" x14ac:dyDescent="0.25">
      <c r="A15" s="2">
        <v>45</v>
      </c>
      <c r="B15" s="10">
        <v>4</v>
      </c>
      <c r="C15" s="9">
        <f t="shared" si="0"/>
        <v>1</v>
      </c>
      <c r="D15" s="9">
        <v>1</v>
      </c>
      <c r="E15" s="9">
        <f t="shared" si="1"/>
        <v>0</v>
      </c>
      <c r="F15" s="10">
        <v>7</v>
      </c>
      <c r="G15" s="9">
        <f t="shared" si="2"/>
        <v>0</v>
      </c>
      <c r="H15" s="10">
        <v>31.5</v>
      </c>
      <c r="I15" s="9">
        <f t="shared" si="3"/>
        <v>4</v>
      </c>
      <c r="J15" s="10">
        <v>1.5</v>
      </c>
      <c r="K15" s="9">
        <f t="shared" si="4"/>
        <v>0</v>
      </c>
      <c r="L15" s="10">
        <v>3</v>
      </c>
      <c r="M15" s="9">
        <f t="shared" si="5"/>
        <v>0</v>
      </c>
      <c r="N15" s="10">
        <v>2</v>
      </c>
      <c r="O15" s="9">
        <f t="shared" si="6"/>
        <v>0.25</v>
      </c>
      <c r="P15" s="10">
        <v>0.5</v>
      </c>
      <c r="Q15" s="9">
        <f t="shared" si="7"/>
        <v>0</v>
      </c>
      <c r="R15" s="10">
        <v>10</v>
      </c>
      <c r="S15" s="9">
        <f t="shared" si="8"/>
        <v>1</v>
      </c>
      <c r="T15" s="10">
        <v>4.5</v>
      </c>
      <c r="U15" s="9">
        <f t="shared" si="9"/>
        <v>0</v>
      </c>
    </row>
    <row r="16" spans="1:21" x14ac:dyDescent="0.25">
      <c r="A16" s="2">
        <v>50</v>
      </c>
      <c r="B16" s="10">
        <v>4</v>
      </c>
      <c r="C16" s="9">
        <f t="shared" si="0"/>
        <v>0</v>
      </c>
      <c r="D16" s="9">
        <v>1</v>
      </c>
      <c r="E16" s="9">
        <f t="shared" si="1"/>
        <v>0</v>
      </c>
      <c r="F16" s="10">
        <v>6.5</v>
      </c>
      <c r="G16" s="9">
        <f t="shared" si="2"/>
        <v>0.25</v>
      </c>
      <c r="H16" s="10">
        <v>31.5</v>
      </c>
      <c r="I16" s="9">
        <f t="shared" si="3"/>
        <v>0</v>
      </c>
      <c r="J16" s="10">
        <v>1.5</v>
      </c>
      <c r="K16" s="9">
        <f t="shared" si="4"/>
        <v>0</v>
      </c>
      <c r="L16" s="10">
        <v>3</v>
      </c>
      <c r="M16" s="9">
        <f t="shared" si="5"/>
        <v>0</v>
      </c>
      <c r="N16" s="10">
        <v>1.5</v>
      </c>
      <c r="O16" s="9">
        <f t="shared" si="6"/>
        <v>0.25</v>
      </c>
      <c r="P16" s="10">
        <v>0.5</v>
      </c>
      <c r="Q16" s="9">
        <f t="shared" si="7"/>
        <v>0</v>
      </c>
      <c r="R16" s="10">
        <v>5.5</v>
      </c>
      <c r="S16" s="9">
        <f t="shared" si="8"/>
        <v>20.25</v>
      </c>
      <c r="T16" s="10">
        <v>4.5</v>
      </c>
      <c r="U16" s="9">
        <f t="shared" si="9"/>
        <v>0</v>
      </c>
    </row>
    <row r="17" spans="1:21" x14ac:dyDescent="0.25">
      <c r="A17" s="2">
        <v>55</v>
      </c>
      <c r="B17" s="10">
        <v>4.5</v>
      </c>
      <c r="C17" s="9">
        <f t="shared" si="0"/>
        <v>0.25</v>
      </c>
      <c r="D17" s="9">
        <v>1</v>
      </c>
      <c r="E17" s="9">
        <f t="shared" si="1"/>
        <v>0</v>
      </c>
      <c r="F17" s="10">
        <v>7</v>
      </c>
      <c r="G17" s="9">
        <f t="shared" si="2"/>
        <v>0.25</v>
      </c>
      <c r="H17" s="10">
        <v>31.5</v>
      </c>
      <c r="I17" s="9">
        <f t="shared" si="3"/>
        <v>0</v>
      </c>
      <c r="J17" s="10">
        <v>1.5</v>
      </c>
      <c r="K17" s="9">
        <f t="shared" si="4"/>
        <v>0</v>
      </c>
      <c r="L17" s="10">
        <v>3.5</v>
      </c>
      <c r="M17" s="9">
        <f t="shared" si="5"/>
        <v>0.25</v>
      </c>
      <c r="N17" s="10">
        <v>1</v>
      </c>
      <c r="O17" s="9">
        <f t="shared" si="6"/>
        <v>0.25</v>
      </c>
      <c r="P17" s="10">
        <v>0.5</v>
      </c>
      <c r="Q17" s="9">
        <f t="shared" si="7"/>
        <v>0</v>
      </c>
      <c r="R17" s="10">
        <v>3</v>
      </c>
      <c r="S17" s="9">
        <f t="shared" si="8"/>
        <v>6.25</v>
      </c>
      <c r="T17" s="10">
        <v>5</v>
      </c>
      <c r="U17" s="9">
        <f t="shared" si="9"/>
        <v>0.25</v>
      </c>
    </row>
    <row r="18" spans="1:21" x14ac:dyDescent="0.25">
      <c r="A18" s="2">
        <v>60</v>
      </c>
      <c r="B18" s="10">
        <v>4</v>
      </c>
      <c r="C18" s="9">
        <f t="shared" si="0"/>
        <v>0.25</v>
      </c>
      <c r="D18" s="9">
        <v>1</v>
      </c>
      <c r="E18" s="9">
        <f t="shared" si="1"/>
        <v>0</v>
      </c>
      <c r="F18" s="10">
        <v>6</v>
      </c>
      <c r="G18" s="9">
        <f t="shared" si="2"/>
        <v>1</v>
      </c>
      <c r="H18" s="10">
        <v>31.5</v>
      </c>
      <c r="I18" s="9">
        <f t="shared" si="3"/>
        <v>0</v>
      </c>
      <c r="J18" s="10">
        <v>1</v>
      </c>
      <c r="K18" s="9">
        <f t="shared" si="4"/>
        <v>0.25</v>
      </c>
      <c r="L18" s="10">
        <v>3</v>
      </c>
      <c r="M18" s="9">
        <f t="shared" si="5"/>
        <v>0.25</v>
      </c>
      <c r="N18" s="10">
        <v>2</v>
      </c>
      <c r="O18" s="9">
        <f t="shared" si="6"/>
        <v>1</v>
      </c>
      <c r="P18" s="10">
        <v>0.5</v>
      </c>
      <c r="Q18" s="9">
        <f t="shared" si="7"/>
        <v>0</v>
      </c>
      <c r="R18" s="10">
        <v>3</v>
      </c>
      <c r="S18" s="9">
        <f t="shared" si="8"/>
        <v>0</v>
      </c>
      <c r="T18" s="10">
        <v>4.5</v>
      </c>
      <c r="U18" s="9">
        <f t="shared" si="9"/>
        <v>0.25</v>
      </c>
    </row>
    <row r="19" spans="1:21" x14ac:dyDescent="0.25">
      <c r="A19" s="2">
        <v>65</v>
      </c>
      <c r="B19" s="10">
        <v>3.5</v>
      </c>
      <c r="C19" s="9">
        <f t="shared" si="0"/>
        <v>0.25</v>
      </c>
      <c r="D19" s="9">
        <v>1</v>
      </c>
      <c r="E19" s="9">
        <f t="shared" si="1"/>
        <v>0</v>
      </c>
      <c r="F19" s="10">
        <v>6</v>
      </c>
      <c r="G19" s="9">
        <f t="shared" si="2"/>
        <v>0</v>
      </c>
      <c r="H19" s="10">
        <v>31.5</v>
      </c>
      <c r="I19" s="9">
        <f t="shared" si="3"/>
        <v>0</v>
      </c>
      <c r="J19" s="10">
        <v>1</v>
      </c>
      <c r="K19" s="9">
        <f t="shared" si="4"/>
        <v>0</v>
      </c>
      <c r="L19" s="10">
        <v>3</v>
      </c>
      <c r="M19" s="9">
        <f t="shared" si="5"/>
        <v>0</v>
      </c>
      <c r="N19" s="10">
        <v>1</v>
      </c>
      <c r="O19" s="9">
        <f t="shared" si="6"/>
        <v>1</v>
      </c>
      <c r="P19" s="10">
        <v>0.5</v>
      </c>
      <c r="Q19" s="9">
        <f t="shared" si="7"/>
        <v>0</v>
      </c>
      <c r="R19" s="10">
        <v>3</v>
      </c>
      <c r="S19" s="9">
        <f t="shared" si="8"/>
        <v>0</v>
      </c>
      <c r="T19" s="10">
        <v>4.5</v>
      </c>
      <c r="U19" s="9">
        <f t="shared" si="9"/>
        <v>0</v>
      </c>
    </row>
    <row r="20" spans="1:21" x14ac:dyDescent="0.25">
      <c r="A20" s="2">
        <v>70</v>
      </c>
      <c r="B20" s="10">
        <v>4</v>
      </c>
      <c r="C20" s="9">
        <f t="shared" si="0"/>
        <v>0.25</v>
      </c>
      <c r="D20" s="9">
        <v>1</v>
      </c>
      <c r="E20" s="9">
        <f t="shared" si="1"/>
        <v>0</v>
      </c>
      <c r="F20" s="10">
        <v>6</v>
      </c>
      <c r="G20" s="9">
        <f t="shared" si="2"/>
        <v>0</v>
      </c>
      <c r="H20" s="10">
        <v>31</v>
      </c>
      <c r="I20" s="9">
        <f t="shared" si="3"/>
        <v>0.25</v>
      </c>
      <c r="J20" s="10">
        <v>1.5</v>
      </c>
      <c r="K20" s="9">
        <f t="shared" si="4"/>
        <v>0.25</v>
      </c>
      <c r="L20" s="10">
        <v>3.5</v>
      </c>
      <c r="M20" s="9">
        <f t="shared" si="5"/>
        <v>0.25</v>
      </c>
      <c r="N20" s="10">
        <v>1</v>
      </c>
      <c r="O20" s="9">
        <f t="shared" si="6"/>
        <v>0</v>
      </c>
      <c r="P20" s="10">
        <v>0.5</v>
      </c>
      <c r="Q20" s="9">
        <f t="shared" si="7"/>
        <v>0</v>
      </c>
      <c r="R20" s="10">
        <v>3</v>
      </c>
      <c r="S20" s="9">
        <f t="shared" si="8"/>
        <v>0</v>
      </c>
      <c r="T20" s="10">
        <v>4.5</v>
      </c>
      <c r="U20" s="9">
        <f t="shared" si="9"/>
        <v>0</v>
      </c>
    </row>
    <row r="21" spans="1:21" x14ac:dyDescent="0.25">
      <c r="A21" s="2">
        <v>75</v>
      </c>
      <c r="B21" s="10">
        <v>4</v>
      </c>
      <c r="C21" s="9">
        <f t="shared" si="0"/>
        <v>0</v>
      </c>
      <c r="D21" s="9">
        <v>1</v>
      </c>
      <c r="E21" s="9">
        <f t="shared" si="1"/>
        <v>0</v>
      </c>
      <c r="F21" s="10">
        <v>6</v>
      </c>
      <c r="G21" s="9">
        <f t="shared" si="2"/>
        <v>0</v>
      </c>
      <c r="H21" s="10">
        <v>30</v>
      </c>
      <c r="I21" s="9">
        <f t="shared" si="3"/>
        <v>1</v>
      </c>
      <c r="J21" s="10">
        <v>1</v>
      </c>
      <c r="K21" s="9">
        <f t="shared" si="4"/>
        <v>0.25</v>
      </c>
      <c r="L21" s="10">
        <v>4</v>
      </c>
      <c r="M21" s="9">
        <f t="shared" si="5"/>
        <v>0.25</v>
      </c>
      <c r="N21" s="10">
        <v>1</v>
      </c>
      <c r="O21" s="9">
        <f t="shared" si="6"/>
        <v>0</v>
      </c>
      <c r="P21" s="10">
        <v>0.5</v>
      </c>
      <c r="Q21" s="9">
        <f t="shared" si="7"/>
        <v>0</v>
      </c>
      <c r="R21" s="10">
        <v>2.5</v>
      </c>
      <c r="S21" s="9">
        <f t="shared" si="8"/>
        <v>0.25</v>
      </c>
      <c r="T21" s="10">
        <v>4.5</v>
      </c>
      <c r="U21" s="9">
        <f t="shared" si="9"/>
        <v>0</v>
      </c>
    </row>
    <row r="22" spans="1:21" x14ac:dyDescent="0.25">
      <c r="A22" s="2">
        <v>80</v>
      </c>
      <c r="B22" s="10">
        <v>3</v>
      </c>
      <c r="C22" s="9">
        <f t="shared" si="0"/>
        <v>1</v>
      </c>
      <c r="D22" s="9">
        <v>1</v>
      </c>
      <c r="E22" s="9">
        <f t="shared" si="1"/>
        <v>0</v>
      </c>
      <c r="F22" s="10">
        <v>6</v>
      </c>
      <c r="G22" s="9">
        <f t="shared" si="2"/>
        <v>0</v>
      </c>
      <c r="H22" s="10">
        <v>29.5</v>
      </c>
      <c r="I22" s="9">
        <f t="shared" si="3"/>
        <v>0.25</v>
      </c>
      <c r="J22" s="10">
        <v>1</v>
      </c>
      <c r="K22" s="9">
        <f t="shared" si="4"/>
        <v>0</v>
      </c>
      <c r="L22" s="10">
        <v>4</v>
      </c>
      <c r="M22" s="9">
        <f t="shared" si="5"/>
        <v>0</v>
      </c>
      <c r="N22" s="10">
        <v>1</v>
      </c>
      <c r="O22" s="9">
        <f t="shared" si="6"/>
        <v>0</v>
      </c>
      <c r="P22" s="10">
        <v>0.5</v>
      </c>
      <c r="Q22" s="9">
        <f t="shared" si="7"/>
        <v>0</v>
      </c>
      <c r="R22" s="10">
        <v>2</v>
      </c>
      <c r="S22" s="9">
        <f t="shared" si="8"/>
        <v>0.25</v>
      </c>
      <c r="T22" s="10">
        <v>5</v>
      </c>
      <c r="U22" s="9">
        <f t="shared" si="9"/>
        <v>0.25</v>
      </c>
    </row>
    <row r="23" spans="1:21" x14ac:dyDescent="0.25">
      <c r="A23" s="2">
        <v>85</v>
      </c>
      <c r="B23" s="10">
        <v>3</v>
      </c>
      <c r="C23" s="9">
        <f t="shared" si="0"/>
        <v>0</v>
      </c>
      <c r="D23" s="9">
        <v>1.5</v>
      </c>
      <c r="E23" s="9">
        <f t="shared" si="1"/>
        <v>0.25</v>
      </c>
      <c r="F23" s="10">
        <v>6</v>
      </c>
      <c r="G23" s="9">
        <f t="shared" si="2"/>
        <v>0</v>
      </c>
      <c r="H23" s="10">
        <v>29</v>
      </c>
      <c r="I23" s="9">
        <f t="shared" si="3"/>
        <v>0.25</v>
      </c>
      <c r="J23" s="10">
        <v>1</v>
      </c>
      <c r="K23" s="9">
        <f t="shared" si="4"/>
        <v>0</v>
      </c>
      <c r="L23" s="10">
        <v>3.5</v>
      </c>
      <c r="M23" s="9">
        <f t="shared" si="5"/>
        <v>0.25</v>
      </c>
      <c r="N23" s="10">
        <v>0.5</v>
      </c>
      <c r="O23" s="9">
        <f t="shared" si="6"/>
        <v>0.25</v>
      </c>
      <c r="P23" s="10">
        <v>0.5</v>
      </c>
      <c r="Q23" s="9">
        <f t="shared" si="7"/>
        <v>0</v>
      </c>
      <c r="R23" s="10">
        <v>1.5</v>
      </c>
      <c r="S23" s="9">
        <f t="shared" si="8"/>
        <v>0.25</v>
      </c>
      <c r="T23" s="10">
        <v>5</v>
      </c>
      <c r="U23" s="9">
        <f t="shared" si="9"/>
        <v>0</v>
      </c>
    </row>
    <row r="24" spans="1:21" x14ac:dyDescent="0.25">
      <c r="A24" s="2">
        <v>90</v>
      </c>
      <c r="B24" s="10">
        <v>2.5</v>
      </c>
      <c r="C24" s="9">
        <f t="shared" si="0"/>
        <v>0.25</v>
      </c>
      <c r="D24" s="9">
        <v>1.5</v>
      </c>
      <c r="E24" s="9">
        <f t="shared" si="1"/>
        <v>0</v>
      </c>
      <c r="F24" s="10">
        <v>5.5</v>
      </c>
      <c r="G24" s="9">
        <f t="shared" si="2"/>
        <v>0.25</v>
      </c>
      <c r="H24" s="10">
        <v>29</v>
      </c>
      <c r="I24" s="9">
        <f t="shared" si="3"/>
        <v>0</v>
      </c>
      <c r="J24" s="10">
        <v>1</v>
      </c>
      <c r="K24" s="9">
        <f t="shared" si="4"/>
        <v>0</v>
      </c>
      <c r="L24" s="10">
        <v>3.5</v>
      </c>
      <c r="M24" s="9">
        <f t="shared" si="5"/>
        <v>0</v>
      </c>
      <c r="N24" s="10">
        <v>0</v>
      </c>
      <c r="O24" s="9">
        <f t="shared" si="6"/>
        <v>0.25</v>
      </c>
      <c r="P24" s="10">
        <v>1</v>
      </c>
      <c r="Q24" s="9">
        <f t="shared" si="7"/>
        <v>0.25</v>
      </c>
      <c r="R24" s="10">
        <v>1.5</v>
      </c>
      <c r="S24" s="9">
        <f t="shared" si="8"/>
        <v>0</v>
      </c>
      <c r="T24" s="10">
        <v>5</v>
      </c>
      <c r="U24" s="9">
        <f t="shared" si="9"/>
        <v>0</v>
      </c>
    </row>
    <row r="25" spans="1:21" x14ac:dyDescent="0.25">
      <c r="A25" s="2">
        <v>95</v>
      </c>
      <c r="B25" s="10">
        <v>2</v>
      </c>
      <c r="C25" s="9">
        <f t="shared" si="0"/>
        <v>0.25</v>
      </c>
      <c r="D25" s="9">
        <v>1.5</v>
      </c>
      <c r="E25" s="9">
        <f t="shared" si="1"/>
        <v>0</v>
      </c>
      <c r="F25" s="10">
        <v>5.5</v>
      </c>
      <c r="G25" s="9">
        <f t="shared" si="2"/>
        <v>0</v>
      </c>
      <c r="H25" s="10">
        <v>28</v>
      </c>
      <c r="I25" s="9">
        <f t="shared" si="3"/>
        <v>1</v>
      </c>
      <c r="J25" s="10">
        <v>1</v>
      </c>
      <c r="K25" s="9">
        <f t="shared" si="4"/>
        <v>0</v>
      </c>
      <c r="L25" s="10">
        <v>3.5</v>
      </c>
      <c r="M25" s="9">
        <f t="shared" si="5"/>
        <v>0</v>
      </c>
      <c r="N25" s="10">
        <v>0.5</v>
      </c>
      <c r="O25" s="9">
        <f t="shared" si="6"/>
        <v>0.25</v>
      </c>
      <c r="P25" s="10">
        <v>0.5</v>
      </c>
      <c r="Q25" s="9">
        <f t="shared" si="7"/>
        <v>0.25</v>
      </c>
      <c r="R25" s="10">
        <v>2</v>
      </c>
      <c r="S25" s="9">
        <f t="shared" si="8"/>
        <v>0.25</v>
      </c>
      <c r="T25" s="10">
        <v>5</v>
      </c>
      <c r="U25" s="9">
        <f t="shared" si="9"/>
        <v>0</v>
      </c>
    </row>
    <row r="26" spans="1:21" x14ac:dyDescent="0.25">
      <c r="A26" s="2">
        <v>100</v>
      </c>
      <c r="B26" s="10">
        <v>2.5</v>
      </c>
      <c r="C26" s="9">
        <f t="shared" si="0"/>
        <v>0.25</v>
      </c>
      <c r="D26" s="9">
        <v>1.5</v>
      </c>
      <c r="E26" s="9">
        <f t="shared" si="1"/>
        <v>0</v>
      </c>
      <c r="F26" s="10">
        <v>5</v>
      </c>
      <c r="G26" s="9">
        <f t="shared" si="2"/>
        <v>0.25</v>
      </c>
      <c r="H26" s="10">
        <v>24.5</v>
      </c>
      <c r="I26" s="9">
        <f t="shared" si="3"/>
        <v>12.25</v>
      </c>
      <c r="J26" s="10">
        <v>1</v>
      </c>
      <c r="K26" s="9">
        <f t="shared" si="4"/>
        <v>0</v>
      </c>
      <c r="L26" s="10">
        <v>4</v>
      </c>
      <c r="M26" s="9">
        <f t="shared" si="5"/>
        <v>0.25</v>
      </c>
      <c r="N26" s="10">
        <v>0.5</v>
      </c>
      <c r="O26" s="9">
        <f t="shared" si="6"/>
        <v>0</v>
      </c>
      <c r="P26" s="10">
        <v>0.5</v>
      </c>
      <c r="Q26" s="9">
        <f t="shared" si="7"/>
        <v>0</v>
      </c>
      <c r="R26" s="10">
        <v>2</v>
      </c>
      <c r="S26" s="9">
        <f t="shared" si="8"/>
        <v>0</v>
      </c>
      <c r="T26" s="10">
        <v>4.5</v>
      </c>
      <c r="U26" s="9">
        <f t="shared" si="9"/>
        <v>0.25</v>
      </c>
    </row>
    <row r="27" spans="1:21" x14ac:dyDescent="0.25">
      <c r="A27" s="2">
        <v>105</v>
      </c>
      <c r="B27" s="10">
        <v>2.5</v>
      </c>
      <c r="C27" s="9">
        <f t="shared" si="0"/>
        <v>0</v>
      </c>
      <c r="D27" s="9">
        <v>1.5</v>
      </c>
      <c r="E27" s="9">
        <f t="shared" si="1"/>
        <v>0</v>
      </c>
      <c r="F27" s="10">
        <v>5</v>
      </c>
      <c r="G27" s="9">
        <f t="shared" si="2"/>
        <v>0</v>
      </c>
      <c r="H27" s="10">
        <v>21</v>
      </c>
      <c r="I27" s="9">
        <f t="shared" si="3"/>
        <v>12.25</v>
      </c>
      <c r="J27" s="10">
        <v>1</v>
      </c>
      <c r="K27" s="9">
        <f t="shared" si="4"/>
        <v>0</v>
      </c>
      <c r="L27" s="10">
        <v>4</v>
      </c>
      <c r="M27" s="9">
        <f t="shared" si="5"/>
        <v>0</v>
      </c>
      <c r="N27" s="10">
        <v>0.5</v>
      </c>
      <c r="O27" s="9">
        <f t="shared" si="6"/>
        <v>0</v>
      </c>
      <c r="P27" s="10">
        <v>0.5</v>
      </c>
      <c r="Q27" s="9">
        <f t="shared" si="7"/>
        <v>0</v>
      </c>
      <c r="R27" s="10">
        <v>1.5</v>
      </c>
      <c r="S27" s="9">
        <f t="shared" si="8"/>
        <v>0.25</v>
      </c>
      <c r="T27" s="10">
        <v>4.5</v>
      </c>
      <c r="U27" s="9">
        <f t="shared" si="9"/>
        <v>0</v>
      </c>
    </row>
    <row r="28" spans="1:21" x14ac:dyDescent="0.25">
      <c r="A28" s="2">
        <v>110</v>
      </c>
      <c r="B28" s="10">
        <v>2.5</v>
      </c>
      <c r="C28" s="9">
        <f t="shared" si="0"/>
        <v>0</v>
      </c>
      <c r="D28" s="9">
        <v>1</v>
      </c>
      <c r="E28" s="9">
        <f t="shared" si="1"/>
        <v>0.25</v>
      </c>
      <c r="F28" s="10">
        <v>5</v>
      </c>
      <c r="G28" s="9">
        <f t="shared" si="2"/>
        <v>0</v>
      </c>
      <c r="H28" s="10">
        <v>16</v>
      </c>
      <c r="I28" s="9">
        <f t="shared" si="3"/>
        <v>25</v>
      </c>
      <c r="J28" s="10">
        <v>1.5</v>
      </c>
      <c r="K28" s="9">
        <f t="shared" si="4"/>
        <v>0.25</v>
      </c>
      <c r="L28" s="10">
        <v>3.5</v>
      </c>
      <c r="M28" s="9">
        <f t="shared" si="5"/>
        <v>0.25</v>
      </c>
      <c r="N28" s="10">
        <v>0.5</v>
      </c>
      <c r="O28" s="9">
        <f t="shared" si="6"/>
        <v>0</v>
      </c>
      <c r="P28" s="10">
        <v>0.5</v>
      </c>
      <c r="Q28" s="9">
        <f t="shared" si="7"/>
        <v>0</v>
      </c>
      <c r="R28" s="10">
        <v>2</v>
      </c>
      <c r="S28" s="9">
        <f t="shared" si="8"/>
        <v>0.25</v>
      </c>
      <c r="T28" s="10">
        <v>4.5</v>
      </c>
      <c r="U28" s="9">
        <f t="shared" si="9"/>
        <v>0</v>
      </c>
    </row>
    <row r="29" spans="1:21" x14ac:dyDescent="0.25">
      <c r="A29" s="2">
        <v>115</v>
      </c>
      <c r="B29" s="10">
        <v>2.5</v>
      </c>
      <c r="C29" s="9">
        <f t="shared" si="0"/>
        <v>0</v>
      </c>
      <c r="D29" s="9">
        <v>0.5</v>
      </c>
      <c r="E29" s="9">
        <f t="shared" si="1"/>
        <v>0.25</v>
      </c>
      <c r="F29" s="10">
        <v>4.5</v>
      </c>
      <c r="G29" s="9">
        <f t="shared" si="2"/>
        <v>0.25</v>
      </c>
      <c r="H29" s="10">
        <v>12</v>
      </c>
      <c r="I29" s="9">
        <f t="shared" si="3"/>
        <v>16</v>
      </c>
      <c r="J29" s="10">
        <v>1</v>
      </c>
      <c r="K29" s="9">
        <f t="shared" si="4"/>
        <v>0.25</v>
      </c>
      <c r="L29" s="10">
        <v>4</v>
      </c>
      <c r="M29" s="9">
        <f t="shared" si="5"/>
        <v>0.25</v>
      </c>
      <c r="N29" s="10">
        <v>0.5</v>
      </c>
      <c r="O29" s="9">
        <f t="shared" si="6"/>
        <v>0</v>
      </c>
      <c r="P29" s="10">
        <v>0.5</v>
      </c>
      <c r="Q29" s="9">
        <f t="shared" si="7"/>
        <v>0</v>
      </c>
      <c r="R29" s="10">
        <v>2</v>
      </c>
      <c r="S29" s="9">
        <f t="shared" si="8"/>
        <v>0</v>
      </c>
      <c r="T29" s="10">
        <v>4</v>
      </c>
      <c r="U29" s="9">
        <f t="shared" si="9"/>
        <v>0.25</v>
      </c>
    </row>
    <row r="30" spans="1:21" x14ac:dyDescent="0.25">
      <c r="A30" s="2">
        <v>120</v>
      </c>
      <c r="B30" s="10">
        <v>2.5</v>
      </c>
      <c r="C30" s="9">
        <f t="shared" si="0"/>
        <v>0</v>
      </c>
      <c r="D30" s="9">
        <v>1</v>
      </c>
      <c r="E30" s="9">
        <f t="shared" si="1"/>
        <v>0.25</v>
      </c>
      <c r="F30" s="10">
        <v>4.5</v>
      </c>
      <c r="G30" s="9">
        <f t="shared" si="2"/>
        <v>0</v>
      </c>
      <c r="H30" s="10">
        <v>9</v>
      </c>
      <c r="I30" s="9">
        <f t="shared" si="3"/>
        <v>9</v>
      </c>
      <c r="J30" s="10">
        <v>1.5</v>
      </c>
      <c r="K30" s="9">
        <f t="shared" si="4"/>
        <v>0.25</v>
      </c>
      <c r="L30" s="10">
        <v>3.5</v>
      </c>
      <c r="M30" s="9">
        <f t="shared" si="5"/>
        <v>0.25</v>
      </c>
      <c r="N30" s="10">
        <v>0.5</v>
      </c>
      <c r="O30" s="9">
        <f t="shared" si="6"/>
        <v>0</v>
      </c>
      <c r="P30" s="10">
        <v>0.5</v>
      </c>
      <c r="Q30" s="9">
        <f t="shared" si="7"/>
        <v>0</v>
      </c>
      <c r="R30" s="10">
        <v>3</v>
      </c>
      <c r="S30" s="9">
        <f t="shared" si="8"/>
        <v>1</v>
      </c>
      <c r="T30" s="10">
        <v>4</v>
      </c>
      <c r="U30" s="9">
        <f t="shared" si="9"/>
        <v>0</v>
      </c>
    </row>
    <row r="31" spans="1:21" x14ac:dyDescent="0.25">
      <c r="A31" s="2">
        <v>125</v>
      </c>
      <c r="B31" s="10">
        <v>6</v>
      </c>
      <c r="C31" s="9">
        <f t="shared" si="0"/>
        <v>12.25</v>
      </c>
      <c r="D31" s="9">
        <v>1</v>
      </c>
      <c r="E31" s="9">
        <f t="shared" si="1"/>
        <v>0</v>
      </c>
      <c r="F31" s="10">
        <v>4</v>
      </c>
      <c r="G31" s="9">
        <f t="shared" si="2"/>
        <v>0.25</v>
      </c>
      <c r="H31" s="10">
        <v>8</v>
      </c>
      <c r="I31" s="9">
        <f t="shared" si="3"/>
        <v>1</v>
      </c>
      <c r="J31" s="10">
        <v>1.5</v>
      </c>
      <c r="K31" s="9">
        <f t="shared" si="4"/>
        <v>0</v>
      </c>
      <c r="L31" s="10">
        <v>4</v>
      </c>
      <c r="M31" s="9">
        <f t="shared" si="5"/>
        <v>0.25</v>
      </c>
      <c r="N31" s="10">
        <v>0.5</v>
      </c>
      <c r="O31" s="9">
        <f t="shared" si="6"/>
        <v>0</v>
      </c>
      <c r="P31" s="10">
        <v>1</v>
      </c>
      <c r="Q31" s="9">
        <f t="shared" si="7"/>
        <v>0.25</v>
      </c>
      <c r="R31" s="10">
        <v>3</v>
      </c>
      <c r="S31" s="9">
        <f t="shared" si="8"/>
        <v>0</v>
      </c>
      <c r="T31" s="10">
        <v>4</v>
      </c>
      <c r="U31" s="9">
        <f t="shared" si="9"/>
        <v>0</v>
      </c>
    </row>
    <row r="32" spans="1:21" x14ac:dyDescent="0.25">
      <c r="A32" s="2">
        <v>130</v>
      </c>
      <c r="B32" s="10">
        <v>6</v>
      </c>
      <c r="C32" s="9">
        <f t="shared" si="0"/>
        <v>0</v>
      </c>
      <c r="D32" s="9">
        <v>1</v>
      </c>
      <c r="E32" s="9">
        <f t="shared" si="1"/>
        <v>0</v>
      </c>
      <c r="F32" s="10">
        <v>4</v>
      </c>
      <c r="G32" s="9">
        <f t="shared" si="2"/>
        <v>0</v>
      </c>
      <c r="H32" s="10">
        <v>12.5</v>
      </c>
      <c r="I32" s="9">
        <f t="shared" si="3"/>
        <v>20.25</v>
      </c>
      <c r="J32" s="10">
        <v>1.5</v>
      </c>
      <c r="K32" s="9">
        <f t="shared" si="4"/>
        <v>0</v>
      </c>
      <c r="L32" s="10">
        <v>3.5</v>
      </c>
      <c r="M32" s="9">
        <f t="shared" si="5"/>
        <v>0.25</v>
      </c>
      <c r="N32" s="10">
        <v>1</v>
      </c>
      <c r="O32" s="9">
        <f t="shared" si="6"/>
        <v>0.25</v>
      </c>
      <c r="P32" s="10">
        <v>7</v>
      </c>
      <c r="Q32" s="9">
        <f t="shared" si="7"/>
        <v>36</v>
      </c>
      <c r="R32" s="10">
        <v>3.5</v>
      </c>
      <c r="S32" s="9">
        <f t="shared" si="8"/>
        <v>0.25</v>
      </c>
      <c r="T32" s="10">
        <v>4</v>
      </c>
      <c r="U32" s="9">
        <f t="shared" si="9"/>
        <v>0</v>
      </c>
    </row>
    <row r="33" spans="1:21" x14ac:dyDescent="0.25">
      <c r="A33" s="2">
        <v>135</v>
      </c>
      <c r="B33" s="10">
        <v>6</v>
      </c>
      <c r="C33" s="9">
        <f t="shared" si="0"/>
        <v>0</v>
      </c>
      <c r="D33" s="9">
        <v>2</v>
      </c>
      <c r="E33" s="9">
        <f t="shared" si="1"/>
        <v>1</v>
      </c>
      <c r="F33" s="10">
        <v>4</v>
      </c>
      <c r="G33" s="9">
        <f t="shared" si="2"/>
        <v>0</v>
      </c>
      <c r="H33" s="10">
        <v>13</v>
      </c>
      <c r="I33" s="9">
        <f t="shared" si="3"/>
        <v>0.25</v>
      </c>
      <c r="J33" s="10">
        <v>1.5</v>
      </c>
      <c r="K33" s="9">
        <f t="shared" si="4"/>
        <v>0</v>
      </c>
      <c r="L33" s="10">
        <v>3.5</v>
      </c>
      <c r="M33" s="9">
        <f t="shared" si="5"/>
        <v>0</v>
      </c>
      <c r="N33" s="10">
        <v>0.5</v>
      </c>
      <c r="O33" s="9">
        <f t="shared" si="6"/>
        <v>0.25</v>
      </c>
      <c r="P33" s="10">
        <v>8</v>
      </c>
      <c r="Q33" s="9">
        <f t="shared" si="7"/>
        <v>1</v>
      </c>
      <c r="R33" s="10">
        <v>3.5</v>
      </c>
      <c r="S33" s="9">
        <f t="shared" si="8"/>
        <v>0</v>
      </c>
      <c r="T33" s="10">
        <v>4</v>
      </c>
      <c r="U33" s="9">
        <f t="shared" si="9"/>
        <v>0</v>
      </c>
    </row>
    <row r="34" spans="1:21" x14ac:dyDescent="0.25">
      <c r="A34" s="2">
        <v>140</v>
      </c>
      <c r="B34" s="10">
        <v>5.5</v>
      </c>
      <c r="C34" s="9">
        <f t="shared" si="0"/>
        <v>0.25</v>
      </c>
      <c r="D34" s="9">
        <v>2</v>
      </c>
      <c r="E34" s="9">
        <f t="shared" si="1"/>
        <v>0</v>
      </c>
      <c r="F34" s="10">
        <v>4</v>
      </c>
      <c r="G34" s="9">
        <f t="shared" si="2"/>
        <v>0</v>
      </c>
      <c r="H34" s="10">
        <v>11</v>
      </c>
      <c r="I34" s="9">
        <f t="shared" si="3"/>
        <v>4</v>
      </c>
      <c r="J34" s="10">
        <v>1.5</v>
      </c>
      <c r="K34" s="9">
        <f t="shared" si="4"/>
        <v>0</v>
      </c>
      <c r="L34" s="10">
        <v>3</v>
      </c>
      <c r="M34" s="9">
        <f t="shared" si="5"/>
        <v>0.25</v>
      </c>
      <c r="N34" s="10">
        <v>0.5</v>
      </c>
      <c r="O34" s="9">
        <f t="shared" si="6"/>
        <v>0</v>
      </c>
      <c r="P34" s="10">
        <v>8</v>
      </c>
      <c r="Q34" s="9">
        <f t="shared" si="7"/>
        <v>0</v>
      </c>
      <c r="R34" s="10">
        <v>4</v>
      </c>
      <c r="S34" s="9">
        <f t="shared" si="8"/>
        <v>0.25</v>
      </c>
      <c r="T34" s="10">
        <v>3.5</v>
      </c>
      <c r="U34" s="9">
        <f t="shared" si="9"/>
        <v>0.25</v>
      </c>
    </row>
    <row r="35" spans="1:21" x14ac:dyDescent="0.25">
      <c r="A35" s="2">
        <v>145</v>
      </c>
      <c r="B35" s="10">
        <v>5.5</v>
      </c>
      <c r="C35" s="9">
        <f t="shared" si="0"/>
        <v>0</v>
      </c>
      <c r="D35" s="9">
        <v>1.5</v>
      </c>
      <c r="E35" s="9">
        <f t="shared" si="1"/>
        <v>0.25</v>
      </c>
      <c r="F35" s="10">
        <v>3</v>
      </c>
      <c r="G35" s="9">
        <f t="shared" si="2"/>
        <v>1</v>
      </c>
      <c r="H35" s="10">
        <v>11</v>
      </c>
      <c r="I35" s="9">
        <f t="shared" si="3"/>
        <v>0</v>
      </c>
      <c r="J35" s="10">
        <v>1.5</v>
      </c>
      <c r="K35" s="9">
        <f t="shared" si="4"/>
        <v>0</v>
      </c>
      <c r="L35" s="10">
        <v>3.5</v>
      </c>
      <c r="M35" s="9">
        <f t="shared" si="5"/>
        <v>0.25</v>
      </c>
      <c r="N35" s="10">
        <v>1.5</v>
      </c>
      <c r="O35" s="9">
        <f t="shared" si="6"/>
        <v>1</v>
      </c>
      <c r="P35" s="10">
        <v>9</v>
      </c>
      <c r="Q35" s="9">
        <f t="shared" si="7"/>
        <v>1</v>
      </c>
      <c r="R35" s="10">
        <v>4</v>
      </c>
      <c r="S35" s="9">
        <f t="shared" si="8"/>
        <v>0</v>
      </c>
      <c r="T35" s="10">
        <v>3.5</v>
      </c>
      <c r="U35" s="9">
        <f t="shared" si="9"/>
        <v>0</v>
      </c>
    </row>
    <row r="36" spans="1:21" x14ac:dyDescent="0.25">
      <c r="A36" s="2">
        <v>150</v>
      </c>
      <c r="B36" s="10">
        <v>6</v>
      </c>
      <c r="C36" s="9">
        <f t="shared" si="0"/>
        <v>0.25</v>
      </c>
      <c r="D36" s="9">
        <v>1.5</v>
      </c>
      <c r="E36" s="9">
        <f t="shared" si="1"/>
        <v>0</v>
      </c>
      <c r="F36" s="10">
        <v>3</v>
      </c>
      <c r="G36" s="9">
        <f t="shared" si="2"/>
        <v>0</v>
      </c>
      <c r="H36" s="10">
        <v>10.5</v>
      </c>
      <c r="I36" s="9">
        <f t="shared" si="3"/>
        <v>0.25</v>
      </c>
      <c r="J36" s="10">
        <v>1.5</v>
      </c>
      <c r="K36" s="9">
        <f t="shared" si="4"/>
        <v>0</v>
      </c>
      <c r="L36" s="10">
        <v>3.5</v>
      </c>
      <c r="M36" s="9">
        <f t="shared" si="5"/>
        <v>0</v>
      </c>
      <c r="N36" s="10">
        <v>1.5</v>
      </c>
      <c r="O36" s="9">
        <f t="shared" si="6"/>
        <v>0</v>
      </c>
      <c r="P36" s="10">
        <v>12</v>
      </c>
      <c r="Q36" s="9">
        <f t="shared" si="7"/>
        <v>9</v>
      </c>
      <c r="R36" s="10">
        <v>4.5</v>
      </c>
      <c r="S36" s="9">
        <f t="shared" si="8"/>
        <v>0.25</v>
      </c>
      <c r="T36" s="10">
        <v>3.5</v>
      </c>
      <c r="U36" s="9">
        <f t="shared" si="9"/>
        <v>0</v>
      </c>
    </row>
    <row r="37" spans="1:21" x14ac:dyDescent="0.25">
      <c r="A37" s="2">
        <v>155</v>
      </c>
      <c r="B37" s="10">
        <v>5.5</v>
      </c>
      <c r="C37" s="9">
        <f t="shared" si="0"/>
        <v>0.25</v>
      </c>
      <c r="D37" s="9">
        <v>1.5</v>
      </c>
      <c r="E37" s="9">
        <f t="shared" si="1"/>
        <v>0</v>
      </c>
      <c r="F37" s="10">
        <v>2.5</v>
      </c>
      <c r="G37" s="9">
        <f t="shared" si="2"/>
        <v>0.25</v>
      </c>
      <c r="H37" s="10">
        <v>10</v>
      </c>
      <c r="I37" s="9">
        <f t="shared" si="3"/>
        <v>0.25</v>
      </c>
      <c r="J37" s="10">
        <v>2</v>
      </c>
      <c r="K37" s="9">
        <f t="shared" si="4"/>
        <v>0.25</v>
      </c>
      <c r="L37" s="10">
        <v>3</v>
      </c>
      <c r="M37" s="9">
        <f t="shared" si="5"/>
        <v>0.25</v>
      </c>
      <c r="N37" s="10">
        <v>1</v>
      </c>
      <c r="O37" s="9">
        <f t="shared" si="6"/>
        <v>0.25</v>
      </c>
      <c r="P37" s="10">
        <v>9</v>
      </c>
      <c r="Q37" s="9">
        <f t="shared" si="7"/>
        <v>9</v>
      </c>
      <c r="R37" s="10">
        <v>5</v>
      </c>
      <c r="S37" s="9">
        <f t="shared" si="8"/>
        <v>0.25</v>
      </c>
      <c r="T37" s="10">
        <v>3</v>
      </c>
      <c r="U37" s="9">
        <f t="shared" si="9"/>
        <v>0.25</v>
      </c>
    </row>
    <row r="38" spans="1:21" x14ac:dyDescent="0.25">
      <c r="A38" s="2">
        <v>160</v>
      </c>
      <c r="B38" s="10">
        <v>6</v>
      </c>
      <c r="C38" s="9">
        <f t="shared" si="0"/>
        <v>0.25</v>
      </c>
      <c r="D38" s="9">
        <v>1.5</v>
      </c>
      <c r="E38" s="9">
        <f t="shared" si="1"/>
        <v>0</v>
      </c>
      <c r="F38" s="10">
        <v>2</v>
      </c>
      <c r="G38" s="9">
        <f t="shared" si="2"/>
        <v>0.25</v>
      </c>
      <c r="H38" s="10">
        <v>10</v>
      </c>
      <c r="I38" s="9">
        <f t="shared" si="3"/>
        <v>0</v>
      </c>
      <c r="J38" s="10">
        <v>2</v>
      </c>
      <c r="K38" s="9">
        <f t="shared" si="4"/>
        <v>0</v>
      </c>
      <c r="L38" s="10">
        <v>3</v>
      </c>
      <c r="M38" s="9">
        <f t="shared" si="5"/>
        <v>0</v>
      </c>
      <c r="N38" s="10">
        <v>1</v>
      </c>
      <c r="O38" s="9">
        <f t="shared" si="6"/>
        <v>0</v>
      </c>
      <c r="P38" s="10">
        <v>2</v>
      </c>
      <c r="Q38" s="9">
        <f t="shared" si="7"/>
        <v>49</v>
      </c>
      <c r="R38" s="10">
        <v>5</v>
      </c>
      <c r="S38" s="9">
        <f t="shared" si="8"/>
        <v>0</v>
      </c>
      <c r="T38" s="10">
        <v>3</v>
      </c>
      <c r="U38" s="9">
        <f t="shared" si="9"/>
        <v>0</v>
      </c>
    </row>
    <row r="39" spans="1:21" x14ac:dyDescent="0.25">
      <c r="A39" s="2">
        <v>165</v>
      </c>
      <c r="B39" s="10">
        <v>6</v>
      </c>
      <c r="C39" s="9">
        <f t="shared" si="0"/>
        <v>0</v>
      </c>
      <c r="D39" s="9">
        <v>1.5</v>
      </c>
      <c r="E39" s="9">
        <f t="shared" si="1"/>
        <v>0</v>
      </c>
      <c r="F39" s="10">
        <v>2</v>
      </c>
      <c r="G39" s="9">
        <f t="shared" si="2"/>
        <v>0</v>
      </c>
      <c r="H39" s="10">
        <v>10.5</v>
      </c>
      <c r="I39" s="9">
        <f t="shared" si="3"/>
        <v>0.25</v>
      </c>
      <c r="J39" s="10">
        <v>2</v>
      </c>
      <c r="K39" s="9">
        <f t="shared" si="4"/>
        <v>0</v>
      </c>
      <c r="L39" s="10">
        <v>3.5</v>
      </c>
      <c r="M39" s="9">
        <f t="shared" si="5"/>
        <v>0.25</v>
      </c>
      <c r="N39" s="10">
        <v>1</v>
      </c>
      <c r="O39" s="9">
        <f t="shared" si="6"/>
        <v>0</v>
      </c>
      <c r="P39" s="10">
        <v>1</v>
      </c>
      <c r="Q39" s="9">
        <f t="shared" si="7"/>
        <v>1</v>
      </c>
      <c r="R39" s="10">
        <v>5</v>
      </c>
      <c r="S39" s="9">
        <f t="shared" si="8"/>
        <v>0</v>
      </c>
      <c r="T39" s="10">
        <v>3</v>
      </c>
      <c r="U39" s="9">
        <f t="shared" si="9"/>
        <v>0</v>
      </c>
    </row>
    <row r="40" spans="1:21" x14ac:dyDescent="0.25">
      <c r="A40" s="2">
        <v>170</v>
      </c>
      <c r="B40" s="10">
        <v>5.5</v>
      </c>
      <c r="C40" s="9">
        <f t="shared" si="0"/>
        <v>0.25</v>
      </c>
      <c r="D40" s="9">
        <v>2</v>
      </c>
      <c r="E40" s="9">
        <f t="shared" si="1"/>
        <v>0.25</v>
      </c>
      <c r="F40" s="10">
        <v>2</v>
      </c>
      <c r="G40" s="9">
        <f t="shared" si="2"/>
        <v>0</v>
      </c>
      <c r="H40" s="10">
        <v>6</v>
      </c>
      <c r="I40" s="9">
        <f t="shared" si="3"/>
        <v>20.25</v>
      </c>
      <c r="J40" s="10">
        <v>2</v>
      </c>
      <c r="K40" s="9">
        <f t="shared" si="4"/>
        <v>0</v>
      </c>
      <c r="L40" s="10">
        <v>4</v>
      </c>
      <c r="M40" s="9">
        <f t="shared" si="5"/>
        <v>0.25</v>
      </c>
      <c r="N40" s="10">
        <v>1</v>
      </c>
      <c r="O40" s="9">
        <f t="shared" si="6"/>
        <v>0</v>
      </c>
      <c r="P40" s="10">
        <v>1</v>
      </c>
      <c r="Q40" s="9">
        <f t="shared" si="7"/>
        <v>0</v>
      </c>
      <c r="R40" s="10">
        <v>5</v>
      </c>
      <c r="S40" s="9">
        <f t="shared" si="8"/>
        <v>0</v>
      </c>
      <c r="T40" s="10">
        <v>3</v>
      </c>
      <c r="U40" s="9">
        <f t="shared" si="9"/>
        <v>0</v>
      </c>
    </row>
    <row r="41" spans="1:21" x14ac:dyDescent="0.25">
      <c r="A41" s="2">
        <v>175</v>
      </c>
      <c r="B41" s="10">
        <v>5</v>
      </c>
      <c r="C41" s="9">
        <f t="shared" si="0"/>
        <v>0.25</v>
      </c>
      <c r="D41" s="9">
        <v>2</v>
      </c>
      <c r="E41" s="9">
        <f t="shared" si="1"/>
        <v>0</v>
      </c>
      <c r="F41" s="10">
        <v>1.5</v>
      </c>
      <c r="G41" s="9">
        <f t="shared" si="2"/>
        <v>0.25</v>
      </c>
      <c r="H41" s="10">
        <v>0.5</v>
      </c>
      <c r="I41" s="9">
        <f t="shared" si="3"/>
        <v>30.25</v>
      </c>
      <c r="J41" s="10">
        <v>2</v>
      </c>
      <c r="K41" s="9">
        <f t="shared" si="4"/>
        <v>0</v>
      </c>
      <c r="L41" s="10">
        <v>3.5</v>
      </c>
      <c r="M41" s="9">
        <f t="shared" si="5"/>
        <v>0.25</v>
      </c>
      <c r="N41" s="10">
        <v>1</v>
      </c>
      <c r="O41" s="9">
        <f t="shared" si="6"/>
        <v>0</v>
      </c>
      <c r="P41" s="10">
        <v>1</v>
      </c>
      <c r="Q41" s="9">
        <f t="shared" si="7"/>
        <v>0</v>
      </c>
      <c r="R41" s="10">
        <v>5.5</v>
      </c>
      <c r="S41" s="9">
        <f t="shared" si="8"/>
        <v>0.25</v>
      </c>
      <c r="T41" s="10">
        <v>3</v>
      </c>
      <c r="U41" s="9">
        <f t="shared" si="9"/>
        <v>0</v>
      </c>
    </row>
    <row r="42" spans="1:21" x14ac:dyDescent="0.25">
      <c r="A42" s="2">
        <v>180</v>
      </c>
      <c r="B42" s="10">
        <v>5.5</v>
      </c>
      <c r="C42" s="9">
        <f t="shared" si="0"/>
        <v>0.25</v>
      </c>
      <c r="D42" s="9">
        <v>2</v>
      </c>
      <c r="E42" s="9">
        <f t="shared" si="1"/>
        <v>0</v>
      </c>
      <c r="F42" s="10">
        <v>1.5</v>
      </c>
      <c r="G42" s="9">
        <f t="shared" si="2"/>
        <v>0</v>
      </c>
      <c r="H42" s="10">
        <v>0.5</v>
      </c>
      <c r="I42" s="9">
        <f t="shared" si="3"/>
        <v>0</v>
      </c>
      <c r="J42" s="10">
        <v>2.5</v>
      </c>
      <c r="K42" s="9">
        <f t="shared" si="4"/>
        <v>0.25</v>
      </c>
      <c r="L42" s="10">
        <v>3</v>
      </c>
      <c r="M42" s="9">
        <f t="shared" si="5"/>
        <v>0.25</v>
      </c>
      <c r="N42" s="10">
        <v>1</v>
      </c>
      <c r="O42" s="9">
        <f t="shared" si="6"/>
        <v>0</v>
      </c>
      <c r="P42" s="10">
        <v>0.5</v>
      </c>
      <c r="Q42" s="9">
        <f t="shared" si="7"/>
        <v>0.25</v>
      </c>
      <c r="R42" s="10">
        <v>5</v>
      </c>
      <c r="S42" s="9">
        <f t="shared" si="8"/>
        <v>0.25</v>
      </c>
      <c r="T42" s="10">
        <v>3</v>
      </c>
      <c r="U42" s="9">
        <f t="shared" si="9"/>
        <v>0</v>
      </c>
    </row>
    <row r="43" spans="1:21" x14ac:dyDescent="0.25">
      <c r="A43" s="2">
        <v>185</v>
      </c>
      <c r="B43" s="10">
        <v>5.5</v>
      </c>
      <c r="C43" s="9">
        <f t="shared" si="0"/>
        <v>0</v>
      </c>
      <c r="D43" s="9">
        <v>1</v>
      </c>
      <c r="E43" s="9">
        <f t="shared" si="1"/>
        <v>1</v>
      </c>
      <c r="F43" s="10">
        <v>1.5</v>
      </c>
      <c r="G43" s="9">
        <f t="shared" si="2"/>
        <v>0</v>
      </c>
      <c r="H43" s="10">
        <v>1</v>
      </c>
      <c r="I43" s="9">
        <f t="shared" si="3"/>
        <v>0.25</v>
      </c>
      <c r="J43" s="10">
        <v>2</v>
      </c>
      <c r="K43" s="9">
        <f t="shared" si="4"/>
        <v>0.25</v>
      </c>
      <c r="L43" s="10">
        <v>3</v>
      </c>
      <c r="M43" s="9">
        <f t="shared" si="5"/>
        <v>0</v>
      </c>
      <c r="N43" s="10">
        <v>1</v>
      </c>
      <c r="O43" s="9">
        <f t="shared" si="6"/>
        <v>0</v>
      </c>
      <c r="P43" s="10">
        <v>0.5</v>
      </c>
      <c r="Q43" s="9">
        <f t="shared" si="7"/>
        <v>0</v>
      </c>
      <c r="R43" s="10">
        <v>5</v>
      </c>
      <c r="S43" s="9">
        <f t="shared" si="8"/>
        <v>0</v>
      </c>
      <c r="T43" s="10">
        <v>3</v>
      </c>
      <c r="U43" s="9">
        <f t="shared" si="9"/>
        <v>0</v>
      </c>
    </row>
    <row r="44" spans="1:21" x14ac:dyDescent="0.25">
      <c r="A44" s="2">
        <v>190</v>
      </c>
      <c r="B44" s="10">
        <v>5</v>
      </c>
      <c r="C44" s="9">
        <f t="shared" si="0"/>
        <v>0.25</v>
      </c>
      <c r="D44" s="9">
        <v>1</v>
      </c>
      <c r="E44" s="9">
        <f t="shared" si="1"/>
        <v>0</v>
      </c>
      <c r="F44" s="10">
        <v>1.5</v>
      </c>
      <c r="G44" s="9">
        <f t="shared" si="2"/>
        <v>0</v>
      </c>
      <c r="H44" s="10">
        <v>2</v>
      </c>
      <c r="I44" s="9">
        <f t="shared" si="3"/>
        <v>1</v>
      </c>
      <c r="J44" s="10">
        <v>2.5</v>
      </c>
      <c r="K44" s="9">
        <f t="shared" si="4"/>
        <v>0.25</v>
      </c>
      <c r="L44" s="10">
        <v>3</v>
      </c>
      <c r="M44" s="9">
        <f t="shared" si="5"/>
        <v>0</v>
      </c>
      <c r="N44" s="10">
        <v>1.5</v>
      </c>
      <c r="O44" s="9">
        <f t="shared" si="6"/>
        <v>0.25</v>
      </c>
      <c r="P44" s="10">
        <v>0.5</v>
      </c>
      <c r="Q44" s="9">
        <f t="shared" si="7"/>
        <v>0</v>
      </c>
      <c r="R44" s="10">
        <v>6</v>
      </c>
      <c r="S44" s="9">
        <f t="shared" si="8"/>
        <v>1</v>
      </c>
      <c r="T44" s="10">
        <v>3</v>
      </c>
      <c r="U44" s="9">
        <f t="shared" si="9"/>
        <v>0</v>
      </c>
    </row>
    <row r="45" spans="1:21" x14ac:dyDescent="0.25">
      <c r="A45" s="2">
        <v>195</v>
      </c>
      <c r="B45" s="10">
        <v>5</v>
      </c>
      <c r="C45" s="9">
        <f t="shared" si="0"/>
        <v>0</v>
      </c>
      <c r="D45" s="9">
        <v>1.5</v>
      </c>
      <c r="E45" s="9">
        <f t="shared" si="1"/>
        <v>0.25</v>
      </c>
      <c r="F45" s="10">
        <v>1</v>
      </c>
      <c r="G45" s="9">
        <f t="shared" si="2"/>
        <v>0.25</v>
      </c>
      <c r="H45" s="10">
        <v>2</v>
      </c>
      <c r="I45" s="9">
        <f t="shared" si="3"/>
        <v>0</v>
      </c>
      <c r="J45" s="10">
        <v>2.5</v>
      </c>
      <c r="K45" s="9">
        <f t="shared" si="4"/>
        <v>0</v>
      </c>
      <c r="L45" s="10">
        <v>3</v>
      </c>
      <c r="M45" s="9">
        <f t="shared" si="5"/>
        <v>0</v>
      </c>
      <c r="N45" s="10">
        <v>7</v>
      </c>
      <c r="O45" s="9">
        <f t="shared" si="6"/>
        <v>30.25</v>
      </c>
      <c r="P45" s="10">
        <v>0.5</v>
      </c>
      <c r="Q45" s="9">
        <f t="shared" si="7"/>
        <v>0</v>
      </c>
      <c r="R45" s="10">
        <v>8</v>
      </c>
      <c r="S45" s="9">
        <f t="shared" si="8"/>
        <v>4</v>
      </c>
      <c r="T45" s="10">
        <v>3</v>
      </c>
      <c r="U45" s="9">
        <f t="shared" si="9"/>
        <v>0</v>
      </c>
    </row>
    <row r="46" spans="1:21" x14ac:dyDescent="0.25">
      <c r="A46" s="2">
        <v>200</v>
      </c>
      <c r="B46" s="10">
        <v>5</v>
      </c>
      <c r="C46" s="9">
        <f t="shared" si="0"/>
        <v>0</v>
      </c>
      <c r="D46" s="9">
        <v>1.5</v>
      </c>
      <c r="E46" s="9">
        <f t="shared" si="1"/>
        <v>0</v>
      </c>
      <c r="F46" s="10">
        <v>1</v>
      </c>
      <c r="G46" s="9">
        <f t="shared" si="2"/>
        <v>0</v>
      </c>
      <c r="H46" s="10">
        <v>2</v>
      </c>
      <c r="I46" s="9">
        <f t="shared" si="3"/>
        <v>0</v>
      </c>
      <c r="J46" s="10">
        <v>2.5</v>
      </c>
      <c r="K46" s="9">
        <f t="shared" si="4"/>
        <v>0</v>
      </c>
      <c r="L46" s="10">
        <v>3</v>
      </c>
      <c r="M46" s="9">
        <f t="shared" si="5"/>
        <v>0</v>
      </c>
      <c r="N46" s="10">
        <v>9</v>
      </c>
      <c r="O46" s="9">
        <f t="shared" si="6"/>
        <v>4</v>
      </c>
      <c r="P46" s="10">
        <v>0.5</v>
      </c>
      <c r="Q46" s="9">
        <f t="shared" si="7"/>
        <v>0</v>
      </c>
      <c r="R46" s="10">
        <v>9</v>
      </c>
      <c r="S46" s="9">
        <f t="shared" si="8"/>
        <v>1</v>
      </c>
      <c r="T46" s="10">
        <v>3</v>
      </c>
      <c r="U46" s="9">
        <f t="shared" si="9"/>
        <v>0</v>
      </c>
    </row>
    <row r="47" spans="1:21" x14ac:dyDescent="0.25">
      <c r="A47" s="2">
        <v>205</v>
      </c>
      <c r="B47" s="10">
        <v>4.5</v>
      </c>
      <c r="C47" s="9">
        <f t="shared" si="0"/>
        <v>0.25</v>
      </c>
      <c r="D47" s="9">
        <v>1.5</v>
      </c>
      <c r="E47" s="9">
        <f t="shared" si="1"/>
        <v>0</v>
      </c>
      <c r="F47" s="10">
        <v>1</v>
      </c>
      <c r="G47" s="9">
        <f t="shared" si="2"/>
        <v>0</v>
      </c>
      <c r="H47" s="10">
        <v>2</v>
      </c>
      <c r="I47" s="9">
        <f t="shared" si="3"/>
        <v>0</v>
      </c>
      <c r="J47" s="10">
        <v>3</v>
      </c>
      <c r="K47" s="9">
        <f t="shared" si="4"/>
        <v>0.25</v>
      </c>
      <c r="L47" s="10">
        <v>3</v>
      </c>
      <c r="M47" s="9">
        <f t="shared" si="5"/>
        <v>0</v>
      </c>
      <c r="N47" s="10">
        <v>19</v>
      </c>
      <c r="O47" s="9">
        <f t="shared" si="6"/>
        <v>100</v>
      </c>
      <c r="P47" s="10">
        <v>0.5</v>
      </c>
      <c r="Q47" s="9">
        <f t="shared" si="7"/>
        <v>0</v>
      </c>
      <c r="R47" s="10">
        <v>8</v>
      </c>
      <c r="S47" s="9">
        <f t="shared" si="8"/>
        <v>1</v>
      </c>
      <c r="T47" s="10">
        <v>3</v>
      </c>
      <c r="U47" s="9">
        <f t="shared" si="9"/>
        <v>0</v>
      </c>
    </row>
    <row r="48" spans="1:21" x14ac:dyDescent="0.25">
      <c r="A48" s="2">
        <v>210</v>
      </c>
      <c r="B48" s="10">
        <v>4.5</v>
      </c>
      <c r="C48" s="9">
        <f t="shared" si="0"/>
        <v>0</v>
      </c>
      <c r="D48" s="9">
        <v>2</v>
      </c>
      <c r="E48" s="9">
        <f t="shared" si="1"/>
        <v>0.25</v>
      </c>
      <c r="F48" s="10">
        <v>1</v>
      </c>
      <c r="G48" s="9">
        <f t="shared" si="2"/>
        <v>0</v>
      </c>
      <c r="H48" s="10">
        <v>2.5</v>
      </c>
      <c r="I48" s="9">
        <f t="shared" si="3"/>
        <v>0.25</v>
      </c>
      <c r="J48" s="10">
        <v>2</v>
      </c>
      <c r="K48" s="9">
        <f t="shared" si="4"/>
        <v>1</v>
      </c>
      <c r="L48" s="10">
        <v>3</v>
      </c>
      <c r="M48" s="9">
        <f t="shared" si="5"/>
        <v>0</v>
      </c>
      <c r="N48" s="10">
        <v>19</v>
      </c>
      <c r="O48" s="9">
        <f t="shared" si="6"/>
        <v>0</v>
      </c>
      <c r="P48" s="10">
        <v>0.5</v>
      </c>
      <c r="Q48" s="9">
        <f t="shared" si="7"/>
        <v>0</v>
      </c>
      <c r="R48" s="10">
        <v>7</v>
      </c>
      <c r="S48" s="9">
        <f t="shared" si="8"/>
        <v>1</v>
      </c>
      <c r="T48" s="10">
        <v>3</v>
      </c>
      <c r="U48" s="9">
        <f t="shared" si="9"/>
        <v>0</v>
      </c>
    </row>
    <row r="49" spans="1:21" x14ac:dyDescent="0.25">
      <c r="A49" s="2">
        <v>215</v>
      </c>
      <c r="B49" s="10">
        <v>4.5</v>
      </c>
      <c r="C49" s="9">
        <f t="shared" si="0"/>
        <v>0</v>
      </c>
      <c r="D49" s="9">
        <v>1</v>
      </c>
      <c r="E49" s="9">
        <f t="shared" si="1"/>
        <v>1</v>
      </c>
      <c r="F49" s="10">
        <v>1</v>
      </c>
      <c r="G49" s="9">
        <f t="shared" si="2"/>
        <v>0</v>
      </c>
      <c r="H49" s="10">
        <v>3</v>
      </c>
      <c r="I49" s="9">
        <f t="shared" si="3"/>
        <v>0.25</v>
      </c>
      <c r="J49" s="10">
        <v>2</v>
      </c>
      <c r="K49" s="9">
        <f t="shared" si="4"/>
        <v>0</v>
      </c>
      <c r="L49" s="10">
        <v>3</v>
      </c>
      <c r="M49" s="9">
        <f t="shared" si="5"/>
        <v>0</v>
      </c>
      <c r="N49" s="10">
        <v>19</v>
      </c>
      <c r="O49" s="9">
        <f t="shared" si="6"/>
        <v>0</v>
      </c>
      <c r="P49" s="10">
        <v>0.5</v>
      </c>
      <c r="Q49" s="9">
        <f t="shared" si="7"/>
        <v>0</v>
      </c>
      <c r="R49" s="10">
        <v>8</v>
      </c>
      <c r="S49" s="9">
        <f t="shared" si="8"/>
        <v>1</v>
      </c>
      <c r="T49" s="10">
        <v>2</v>
      </c>
      <c r="U49" s="9">
        <f t="shared" si="9"/>
        <v>1</v>
      </c>
    </row>
    <row r="50" spans="1:21" x14ac:dyDescent="0.25">
      <c r="A50" s="2">
        <v>220</v>
      </c>
      <c r="B50" s="10">
        <v>4.5</v>
      </c>
      <c r="C50" s="9">
        <f t="shared" si="0"/>
        <v>0</v>
      </c>
      <c r="D50" s="9">
        <v>1</v>
      </c>
      <c r="E50" s="9">
        <f t="shared" si="1"/>
        <v>0</v>
      </c>
      <c r="F50" s="10">
        <v>0.5</v>
      </c>
      <c r="G50" s="9">
        <f t="shared" si="2"/>
        <v>0.25</v>
      </c>
      <c r="H50" s="10">
        <v>3</v>
      </c>
      <c r="I50" s="9">
        <f t="shared" si="3"/>
        <v>0</v>
      </c>
      <c r="J50" s="10">
        <v>2</v>
      </c>
      <c r="K50" s="9">
        <f t="shared" si="4"/>
        <v>0</v>
      </c>
      <c r="L50" s="10">
        <v>3</v>
      </c>
      <c r="M50" s="9">
        <f t="shared" si="5"/>
        <v>0</v>
      </c>
      <c r="N50" s="10">
        <v>16</v>
      </c>
      <c r="O50" s="9">
        <f t="shared" si="6"/>
        <v>9</v>
      </c>
      <c r="P50" s="10">
        <v>1</v>
      </c>
      <c r="Q50" s="9">
        <f t="shared" si="7"/>
        <v>0.25</v>
      </c>
      <c r="R50" s="10">
        <v>8</v>
      </c>
      <c r="S50" s="9">
        <f t="shared" si="8"/>
        <v>0</v>
      </c>
      <c r="T50" s="10">
        <v>2</v>
      </c>
      <c r="U50" s="9">
        <f t="shared" si="9"/>
        <v>0</v>
      </c>
    </row>
    <row r="51" spans="1:21" x14ac:dyDescent="0.25">
      <c r="A51" s="2">
        <v>225</v>
      </c>
      <c r="B51" s="10">
        <v>4.5</v>
      </c>
      <c r="C51" s="9">
        <f t="shared" si="0"/>
        <v>0</v>
      </c>
      <c r="D51" s="9">
        <v>1</v>
      </c>
      <c r="E51" s="9">
        <f t="shared" si="1"/>
        <v>0</v>
      </c>
      <c r="F51" s="10">
        <v>0.5</v>
      </c>
      <c r="G51" s="9">
        <f t="shared" si="2"/>
        <v>0</v>
      </c>
      <c r="H51" s="10">
        <v>3.5</v>
      </c>
      <c r="I51" s="9">
        <f t="shared" si="3"/>
        <v>0.25</v>
      </c>
      <c r="J51" s="10">
        <v>3</v>
      </c>
      <c r="K51" s="9">
        <f t="shared" si="4"/>
        <v>1</v>
      </c>
      <c r="L51" s="10">
        <v>3</v>
      </c>
      <c r="M51" s="9">
        <f t="shared" si="5"/>
        <v>0</v>
      </c>
      <c r="N51" s="10">
        <v>14</v>
      </c>
      <c r="O51" s="9">
        <f t="shared" si="6"/>
        <v>4</v>
      </c>
      <c r="P51" s="10">
        <v>3</v>
      </c>
      <c r="Q51" s="9">
        <f t="shared" si="7"/>
        <v>4</v>
      </c>
      <c r="R51" s="10">
        <v>7</v>
      </c>
      <c r="S51" s="9">
        <f t="shared" si="8"/>
        <v>1</v>
      </c>
      <c r="T51" s="10">
        <v>2</v>
      </c>
      <c r="U51" s="9">
        <f t="shared" si="9"/>
        <v>0</v>
      </c>
    </row>
    <row r="52" spans="1:21" x14ac:dyDescent="0.25">
      <c r="A52" s="2">
        <v>230</v>
      </c>
      <c r="B52" s="10">
        <v>4</v>
      </c>
      <c r="C52" s="9">
        <f t="shared" si="0"/>
        <v>0.25</v>
      </c>
      <c r="D52" s="9">
        <v>1</v>
      </c>
      <c r="E52" s="9">
        <f t="shared" si="1"/>
        <v>0</v>
      </c>
      <c r="F52" s="10">
        <v>0</v>
      </c>
      <c r="G52" s="9">
        <f t="shared" si="2"/>
        <v>0.25</v>
      </c>
      <c r="H52" s="10">
        <v>4</v>
      </c>
      <c r="I52" s="9">
        <f t="shared" si="3"/>
        <v>0.25</v>
      </c>
      <c r="J52" s="10">
        <v>3</v>
      </c>
      <c r="K52" s="9">
        <f t="shared" si="4"/>
        <v>0</v>
      </c>
      <c r="L52" s="10">
        <v>3</v>
      </c>
      <c r="M52" s="9">
        <f t="shared" si="5"/>
        <v>0</v>
      </c>
      <c r="N52" s="10">
        <v>9</v>
      </c>
      <c r="O52" s="9">
        <f t="shared" si="6"/>
        <v>25</v>
      </c>
      <c r="P52" s="10">
        <v>2</v>
      </c>
      <c r="Q52" s="9">
        <f t="shared" si="7"/>
        <v>1</v>
      </c>
      <c r="R52" s="10">
        <v>5</v>
      </c>
      <c r="S52" s="9">
        <f t="shared" si="8"/>
        <v>4</v>
      </c>
      <c r="T52" s="10">
        <v>2</v>
      </c>
      <c r="U52" s="9">
        <f t="shared" si="9"/>
        <v>0</v>
      </c>
    </row>
    <row r="53" spans="1:21" x14ac:dyDescent="0.25">
      <c r="A53" s="2">
        <v>235</v>
      </c>
      <c r="B53" s="10">
        <v>3.5</v>
      </c>
      <c r="C53" s="9">
        <f t="shared" si="0"/>
        <v>0.25</v>
      </c>
      <c r="D53" s="9">
        <v>1</v>
      </c>
      <c r="E53" s="9">
        <f t="shared" si="1"/>
        <v>0</v>
      </c>
      <c r="F53" s="10">
        <v>0</v>
      </c>
      <c r="G53" s="9">
        <f t="shared" si="2"/>
        <v>0</v>
      </c>
      <c r="H53" s="10">
        <v>3.5</v>
      </c>
      <c r="I53" s="9">
        <f t="shared" si="3"/>
        <v>0.25</v>
      </c>
      <c r="J53" s="10">
        <v>2.5</v>
      </c>
      <c r="K53" s="9">
        <f t="shared" si="4"/>
        <v>0.25</v>
      </c>
      <c r="L53" s="10">
        <v>3</v>
      </c>
      <c r="M53" s="9">
        <f t="shared" si="5"/>
        <v>0</v>
      </c>
      <c r="N53" s="10">
        <v>5</v>
      </c>
      <c r="O53" s="9">
        <f t="shared" si="6"/>
        <v>16</v>
      </c>
      <c r="P53" s="10">
        <v>1</v>
      </c>
      <c r="Q53" s="9">
        <f t="shared" si="7"/>
        <v>1</v>
      </c>
      <c r="R53" s="10">
        <v>2</v>
      </c>
      <c r="S53" s="9">
        <f t="shared" si="8"/>
        <v>9</v>
      </c>
      <c r="T53" s="10">
        <v>2</v>
      </c>
      <c r="U53" s="9">
        <f t="shared" si="9"/>
        <v>0</v>
      </c>
    </row>
    <row r="54" spans="1:21" x14ac:dyDescent="0.25">
      <c r="A54" s="2">
        <v>240</v>
      </c>
      <c r="B54" s="10">
        <v>3.5</v>
      </c>
      <c r="C54" s="9">
        <f t="shared" si="0"/>
        <v>0</v>
      </c>
      <c r="D54" s="9">
        <v>1</v>
      </c>
      <c r="E54" s="9">
        <f t="shared" si="1"/>
        <v>0</v>
      </c>
      <c r="F54" s="10">
        <v>0.5</v>
      </c>
      <c r="G54" s="9">
        <f t="shared" si="2"/>
        <v>0.25</v>
      </c>
      <c r="H54" s="10">
        <v>3.5</v>
      </c>
      <c r="I54" s="9">
        <f t="shared" si="3"/>
        <v>0</v>
      </c>
      <c r="J54" s="10">
        <v>2.5</v>
      </c>
      <c r="K54" s="9">
        <f t="shared" si="4"/>
        <v>0</v>
      </c>
      <c r="L54" s="10">
        <v>3</v>
      </c>
      <c r="M54" s="9">
        <f t="shared" si="5"/>
        <v>0</v>
      </c>
      <c r="N54" s="10">
        <v>3</v>
      </c>
      <c r="O54" s="9">
        <f t="shared" si="6"/>
        <v>4</v>
      </c>
      <c r="P54" s="10">
        <v>1</v>
      </c>
      <c r="Q54" s="9">
        <f t="shared" si="7"/>
        <v>0</v>
      </c>
      <c r="R54" s="10">
        <v>2</v>
      </c>
      <c r="S54" s="9">
        <f t="shared" si="8"/>
        <v>0</v>
      </c>
      <c r="T54" s="10">
        <v>2</v>
      </c>
      <c r="U54" s="9">
        <f t="shared" si="9"/>
        <v>0</v>
      </c>
    </row>
    <row r="55" spans="1:21" x14ac:dyDescent="0.25">
      <c r="A55" s="2">
        <v>245</v>
      </c>
      <c r="B55" s="10">
        <v>3.5</v>
      </c>
      <c r="C55" s="9">
        <f t="shared" si="0"/>
        <v>0</v>
      </c>
      <c r="D55" s="9">
        <v>1</v>
      </c>
      <c r="E55" s="9">
        <f t="shared" si="1"/>
        <v>0</v>
      </c>
      <c r="F55" s="10">
        <v>0.5</v>
      </c>
      <c r="G55" s="9">
        <f t="shared" si="2"/>
        <v>0</v>
      </c>
      <c r="H55" s="10">
        <v>4</v>
      </c>
      <c r="I55" s="9">
        <f t="shared" si="3"/>
        <v>0.25</v>
      </c>
      <c r="J55" s="10">
        <v>3</v>
      </c>
      <c r="K55" s="9">
        <f t="shared" si="4"/>
        <v>0.25</v>
      </c>
      <c r="L55" s="10">
        <v>3</v>
      </c>
      <c r="M55" s="9">
        <f t="shared" si="5"/>
        <v>0</v>
      </c>
      <c r="N55" s="10">
        <v>3</v>
      </c>
      <c r="O55" s="9">
        <f t="shared" si="6"/>
        <v>0</v>
      </c>
      <c r="P55" s="10">
        <v>1</v>
      </c>
      <c r="Q55" s="9">
        <f t="shared" si="7"/>
        <v>0</v>
      </c>
      <c r="R55" s="10">
        <v>1</v>
      </c>
      <c r="S55" s="9">
        <f t="shared" si="8"/>
        <v>1</v>
      </c>
      <c r="T55" s="10">
        <v>2</v>
      </c>
      <c r="U55" s="9">
        <f t="shared" si="9"/>
        <v>0</v>
      </c>
    </row>
    <row r="56" spans="1:21" x14ac:dyDescent="0.25">
      <c r="A56" s="2">
        <v>250</v>
      </c>
      <c r="B56" s="10">
        <v>3</v>
      </c>
      <c r="C56" s="9">
        <f t="shared" si="0"/>
        <v>0.25</v>
      </c>
      <c r="D56" s="9">
        <v>0.5</v>
      </c>
      <c r="E56" s="9">
        <f t="shared" si="1"/>
        <v>0.25</v>
      </c>
      <c r="F56" s="10">
        <v>1</v>
      </c>
      <c r="G56" s="9">
        <f t="shared" si="2"/>
        <v>0.25</v>
      </c>
      <c r="H56" s="10">
        <v>4.5</v>
      </c>
      <c r="I56" s="9">
        <f t="shared" si="3"/>
        <v>0.25</v>
      </c>
      <c r="J56" s="10">
        <v>2.5</v>
      </c>
      <c r="K56" s="9">
        <f t="shared" si="4"/>
        <v>0.25</v>
      </c>
      <c r="L56" s="10">
        <v>3</v>
      </c>
      <c r="M56" s="9">
        <f t="shared" si="5"/>
        <v>0</v>
      </c>
      <c r="N56" s="10">
        <v>3</v>
      </c>
      <c r="O56" s="9">
        <f t="shared" si="6"/>
        <v>0</v>
      </c>
      <c r="P56" s="10">
        <v>1</v>
      </c>
      <c r="Q56" s="9">
        <f t="shared" si="7"/>
        <v>0</v>
      </c>
      <c r="R56" s="10">
        <v>0.5</v>
      </c>
      <c r="S56" s="9">
        <f t="shared" si="8"/>
        <v>0.25</v>
      </c>
      <c r="T56" s="10">
        <v>2</v>
      </c>
      <c r="U56" s="9">
        <f t="shared" si="9"/>
        <v>0</v>
      </c>
    </row>
    <row r="57" spans="1:21" x14ac:dyDescent="0.25">
      <c r="A57" s="2">
        <v>255</v>
      </c>
      <c r="B57" s="10">
        <v>3</v>
      </c>
      <c r="C57" s="9">
        <f t="shared" si="0"/>
        <v>0</v>
      </c>
      <c r="D57" s="9">
        <v>0</v>
      </c>
      <c r="E57" s="9">
        <f t="shared" si="1"/>
        <v>0.25</v>
      </c>
      <c r="F57" s="10">
        <v>1</v>
      </c>
      <c r="G57" s="9">
        <f t="shared" si="2"/>
        <v>0</v>
      </c>
      <c r="H57" s="10">
        <v>4.5</v>
      </c>
      <c r="I57" s="9">
        <f t="shared" si="3"/>
        <v>0</v>
      </c>
      <c r="J57" s="10">
        <v>3</v>
      </c>
      <c r="K57" s="9">
        <f t="shared" si="4"/>
        <v>0.25</v>
      </c>
      <c r="L57" s="10">
        <v>3</v>
      </c>
      <c r="M57" s="9">
        <f t="shared" si="5"/>
        <v>0</v>
      </c>
      <c r="N57" s="10">
        <v>3</v>
      </c>
      <c r="O57" s="9">
        <f t="shared" si="6"/>
        <v>0</v>
      </c>
      <c r="P57" s="10">
        <v>1</v>
      </c>
      <c r="Q57" s="9">
        <f t="shared" si="7"/>
        <v>0</v>
      </c>
      <c r="R57" s="10">
        <v>0</v>
      </c>
      <c r="S57" s="9">
        <f t="shared" si="8"/>
        <v>0.25</v>
      </c>
      <c r="T57" s="10">
        <v>1.5</v>
      </c>
      <c r="U57" s="9">
        <f t="shared" si="9"/>
        <v>0.25</v>
      </c>
    </row>
    <row r="58" spans="1:21" ht="15.75" thickBot="1" x14ac:dyDescent="0.3">
      <c r="A58" s="3">
        <v>260</v>
      </c>
      <c r="B58" s="11">
        <v>3</v>
      </c>
      <c r="C58" s="9">
        <f t="shared" si="0"/>
        <v>0</v>
      </c>
      <c r="D58" s="9">
        <v>0.5</v>
      </c>
      <c r="E58" s="9">
        <f t="shared" si="1"/>
        <v>0.25</v>
      </c>
      <c r="F58" s="10">
        <v>1</v>
      </c>
      <c r="G58" s="9">
        <f t="shared" si="2"/>
        <v>0</v>
      </c>
      <c r="H58" s="10">
        <v>5</v>
      </c>
      <c r="I58" s="9">
        <f t="shared" si="3"/>
        <v>0.25</v>
      </c>
      <c r="J58" s="10">
        <v>2.5</v>
      </c>
      <c r="K58" s="9">
        <f t="shared" si="4"/>
        <v>0.25</v>
      </c>
      <c r="L58" s="10">
        <v>2</v>
      </c>
      <c r="M58" s="9">
        <f t="shared" si="5"/>
        <v>1</v>
      </c>
      <c r="N58" s="10">
        <v>5</v>
      </c>
      <c r="O58" s="9">
        <f t="shared" si="6"/>
        <v>4</v>
      </c>
      <c r="P58" s="10">
        <v>1.5</v>
      </c>
      <c r="Q58" s="9">
        <f t="shared" si="7"/>
        <v>0.25</v>
      </c>
      <c r="R58" s="10">
        <v>0</v>
      </c>
      <c r="S58" s="9">
        <f t="shared" si="8"/>
        <v>0</v>
      </c>
      <c r="T58" s="10">
        <v>2</v>
      </c>
      <c r="U58" s="9">
        <f t="shared" si="9"/>
        <v>0.25</v>
      </c>
    </row>
    <row r="59" spans="1:21" x14ac:dyDescent="0.25">
      <c r="B59" s="83" t="s">
        <v>37</v>
      </c>
      <c r="C59" s="84">
        <f>SUM(C6:C58)</f>
        <v>29.25</v>
      </c>
      <c r="D59" s="83" t="s">
        <v>37</v>
      </c>
      <c r="E59" s="84">
        <f>SUM(E6:E58)</f>
        <v>6.5</v>
      </c>
      <c r="F59" s="83" t="s">
        <v>37</v>
      </c>
      <c r="G59" s="84">
        <f>SUM(G6:G58)</f>
        <v>7.5</v>
      </c>
      <c r="H59" s="83" t="s">
        <v>37</v>
      </c>
      <c r="I59" s="84">
        <f>SUM(I6:I58)</f>
        <v>178.5</v>
      </c>
      <c r="J59" s="83" t="s">
        <v>37</v>
      </c>
      <c r="K59" s="84">
        <f>SUM(K6:K58)</f>
        <v>9.5</v>
      </c>
      <c r="L59" s="83" t="s">
        <v>37</v>
      </c>
      <c r="M59" s="84">
        <f>SUM(M6:M58)</f>
        <v>6</v>
      </c>
      <c r="N59" s="83" t="s">
        <v>37</v>
      </c>
      <c r="O59" s="84">
        <f>SUM(O6:O58)</f>
        <v>203.5</v>
      </c>
      <c r="P59" s="83" t="s">
        <v>37</v>
      </c>
      <c r="Q59" s="84">
        <f>SUM(Q6:Q58)</f>
        <v>113.75</v>
      </c>
      <c r="R59" s="83" t="s">
        <v>37</v>
      </c>
      <c r="S59" s="84">
        <f>SUM(S6:S58)</f>
        <v>110.25</v>
      </c>
      <c r="T59" s="83" t="s">
        <v>37</v>
      </c>
      <c r="U59" s="90">
        <f>SUM(U6:U58)</f>
        <v>3.5</v>
      </c>
    </row>
    <row r="60" spans="1:21" x14ac:dyDescent="0.25">
      <c r="B60" s="85" t="s">
        <v>9</v>
      </c>
      <c r="C60" s="86">
        <v>53</v>
      </c>
      <c r="D60" s="85" t="s">
        <v>9</v>
      </c>
      <c r="E60" s="86">
        <v>53</v>
      </c>
      <c r="F60" s="85" t="s">
        <v>9</v>
      </c>
      <c r="G60" s="86">
        <v>53</v>
      </c>
      <c r="H60" s="85" t="s">
        <v>9</v>
      </c>
      <c r="I60" s="86">
        <v>53</v>
      </c>
      <c r="J60" s="85" t="s">
        <v>9</v>
      </c>
      <c r="K60" s="86">
        <v>53</v>
      </c>
      <c r="L60" s="85" t="s">
        <v>9</v>
      </c>
      <c r="M60" s="86">
        <v>53</v>
      </c>
      <c r="N60" s="85" t="s">
        <v>9</v>
      </c>
      <c r="O60" s="86">
        <v>53</v>
      </c>
      <c r="P60" s="85" t="s">
        <v>9</v>
      </c>
      <c r="Q60" s="86">
        <v>53</v>
      </c>
      <c r="R60" s="85" t="s">
        <v>9</v>
      </c>
      <c r="S60" s="86">
        <v>53</v>
      </c>
      <c r="T60" s="85" t="s">
        <v>9</v>
      </c>
      <c r="U60" s="91">
        <v>53</v>
      </c>
    </row>
    <row r="61" spans="1:21" ht="15.75" thickBot="1" x14ac:dyDescent="0.3">
      <c r="B61" s="87" t="s">
        <v>10</v>
      </c>
      <c r="C61" s="88">
        <v>5</v>
      </c>
      <c r="D61" s="87" t="s">
        <v>10</v>
      </c>
      <c r="E61" s="88">
        <v>5</v>
      </c>
      <c r="F61" s="87" t="s">
        <v>10</v>
      </c>
      <c r="G61" s="88">
        <v>5</v>
      </c>
      <c r="H61" s="87" t="s">
        <v>10</v>
      </c>
      <c r="I61" s="88">
        <v>5</v>
      </c>
      <c r="J61" s="87" t="s">
        <v>10</v>
      </c>
      <c r="K61" s="88">
        <v>5</v>
      </c>
      <c r="L61" s="87" t="s">
        <v>10</v>
      </c>
      <c r="M61" s="88">
        <v>5</v>
      </c>
      <c r="N61" s="87" t="s">
        <v>10</v>
      </c>
      <c r="O61" s="88">
        <v>5</v>
      </c>
      <c r="P61" s="87" t="s">
        <v>10</v>
      </c>
      <c r="Q61" s="88">
        <v>5</v>
      </c>
      <c r="R61" s="87" t="s">
        <v>10</v>
      </c>
      <c r="S61" s="88">
        <v>5</v>
      </c>
      <c r="T61" s="87" t="s">
        <v>10</v>
      </c>
      <c r="U61" s="92">
        <v>5</v>
      </c>
    </row>
    <row r="62" spans="1:21" ht="15.75" thickBot="1" x14ac:dyDescent="0.3">
      <c r="B62" s="18" t="s">
        <v>8</v>
      </c>
      <c r="C62" s="34">
        <f xml:space="preserve"> SQRT(C59/(C60*C61^2))</f>
        <v>0.14857816696309459</v>
      </c>
      <c r="D62" s="18" t="s">
        <v>8</v>
      </c>
      <c r="E62" s="34">
        <f xml:space="preserve"> SQRT(E59/(E60*E61^2))</f>
        <v>7.0040419597247494E-2</v>
      </c>
      <c r="F62" s="18" t="s">
        <v>8</v>
      </c>
      <c r="G62" s="34">
        <f xml:space="preserve"> SQRT(G59/(G60*G61^2))</f>
        <v>7.5235479386327866E-2</v>
      </c>
      <c r="H62" s="18" t="s">
        <v>8</v>
      </c>
      <c r="I62" s="34">
        <f xml:space="preserve"> SQRT(I59/(I60*I61^2))</f>
        <v>0.36703811945365494</v>
      </c>
      <c r="J62" s="18" t="s">
        <v>8</v>
      </c>
      <c r="K62" s="34">
        <f xml:space="preserve"> SQRT(K59/(K60*K61^2))</f>
        <v>8.4674738386101414E-2</v>
      </c>
      <c r="L62" s="18" t="s">
        <v>8</v>
      </c>
      <c r="M62" s="34">
        <f xml:space="preserve"> SQRT(M59/(M60*M61^2))</f>
        <v>6.7292658491045321E-2</v>
      </c>
      <c r="N62" s="18" t="s">
        <v>8</v>
      </c>
      <c r="O62" s="34">
        <f xml:space="preserve"> SQRT(O59/(O60*O61^2))</f>
        <v>0.39189910137735373</v>
      </c>
      <c r="P62" s="18" t="s">
        <v>8</v>
      </c>
      <c r="Q62" s="34">
        <f xml:space="preserve"> SQRT(Q59/(Q60*Q61^2))</f>
        <v>0.29300009659345433</v>
      </c>
      <c r="R62" s="18" t="s">
        <v>8</v>
      </c>
      <c r="S62" s="34">
        <f xml:space="preserve"> SQRT(S59/(S60*S61^2))</f>
        <v>0.28845718429224698</v>
      </c>
      <c r="T62" s="18" t="s">
        <v>8</v>
      </c>
      <c r="U62" s="93">
        <f xml:space="preserve"> SQRT(U59/(U60*U61^2))</f>
        <v>5.1395616875004664E-2</v>
      </c>
    </row>
    <row r="63" spans="1:21" ht="15.75" thickBot="1" x14ac:dyDescent="0.3">
      <c r="B63" s="95" t="s">
        <v>11</v>
      </c>
      <c r="C63" s="96">
        <f xml:space="preserve"> 32.69+32.98*LOG10(C62)</f>
        <v>5.3810757704771959</v>
      </c>
      <c r="D63" s="95" t="s">
        <v>11</v>
      </c>
      <c r="E63" s="96">
        <f xml:space="preserve"> 32.69+32.98*LOG10(E62)</f>
        <v>-5.3903985816782196</v>
      </c>
      <c r="F63" s="95" t="s">
        <v>11</v>
      </c>
      <c r="G63" s="96">
        <f xml:space="preserve"> 32.69+32.98*LOG10(G62)</f>
        <v>-4.3655795993897755</v>
      </c>
      <c r="H63" s="95" t="s">
        <v>11</v>
      </c>
      <c r="I63" s="96">
        <f xml:space="preserve"> 32.69+32.98*LOG10(I62)</f>
        <v>18.334174422472103</v>
      </c>
      <c r="J63" s="95" t="s">
        <v>11</v>
      </c>
      <c r="K63" s="96">
        <f xml:space="preserve"> 32.69+32.98*LOG10(K62)</f>
        <v>-2.6726775815058161</v>
      </c>
      <c r="L63" s="95" t="s">
        <v>11</v>
      </c>
      <c r="M63" s="96">
        <f xml:space="preserve"> 32.69+32.98*LOG10(M62)</f>
        <v>-5.9636257138926254</v>
      </c>
      <c r="N63" s="95" t="s">
        <v>11</v>
      </c>
      <c r="O63" s="96">
        <f xml:space="preserve"> 32.69+32.98*LOG10(O62)</f>
        <v>19.272887346905918</v>
      </c>
      <c r="P63" s="95" t="s">
        <v>11</v>
      </c>
      <c r="Q63" s="96">
        <f xml:space="preserve"> 32.69+32.98*LOG10(Q62)</f>
        <v>15.107298841158769</v>
      </c>
      <c r="R63" s="95" t="s">
        <v>11</v>
      </c>
      <c r="S63" s="96">
        <f xml:space="preserve"> 32.69+32.98*LOG10(S62)</f>
        <v>14.88348325060765</v>
      </c>
      <c r="T63" s="95" t="s">
        <v>11</v>
      </c>
      <c r="U63" s="98">
        <f xml:space="preserve"> 32.69+32.98*LOG10(U62)</f>
        <v>-9.8236577813828632</v>
      </c>
    </row>
    <row r="64" spans="1:21" x14ac:dyDescent="0.25">
      <c r="B64" s="80"/>
      <c r="C64" s="100"/>
      <c r="D64" s="100"/>
      <c r="E64" s="100">
        <v>0</v>
      </c>
      <c r="F64" s="100"/>
      <c r="G64" s="100">
        <v>0</v>
      </c>
      <c r="H64" s="100"/>
      <c r="I64" s="100"/>
      <c r="J64" s="100"/>
      <c r="K64" s="100">
        <v>0</v>
      </c>
      <c r="L64" s="100"/>
      <c r="M64" s="100">
        <v>0</v>
      </c>
      <c r="N64" s="100"/>
      <c r="O64" s="100"/>
      <c r="P64" s="100"/>
      <c r="Q64" s="100"/>
      <c r="R64" s="100"/>
      <c r="S64" s="100"/>
      <c r="T64" s="100"/>
      <c r="U64" s="100">
        <v>0</v>
      </c>
    </row>
    <row r="65" spans="1:21" x14ac:dyDescent="0.25">
      <c r="B65" s="13" t="s">
        <v>65</v>
      </c>
      <c r="C65" s="89"/>
      <c r="D65" s="38">
        <f>SUM(C63,E64,G64)/3</f>
        <v>1.7936919234923987</v>
      </c>
      <c r="E65" s="80"/>
      <c r="F65" s="80"/>
      <c r="G65" s="80"/>
      <c r="H65" s="13" t="s">
        <v>66</v>
      </c>
      <c r="I65" s="80"/>
      <c r="J65" s="38">
        <f>SUM(I63,K64,M64,O63,Q63,S63,U64)/7</f>
        <v>9.6568348373063486</v>
      </c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</row>
    <row r="67" spans="1:21" x14ac:dyDescent="0.2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</row>
    <row r="68" spans="1:21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</row>
    <row r="69" spans="1:21" x14ac:dyDescent="0.25">
      <c r="A69" s="41"/>
      <c r="B69" s="42"/>
      <c r="C69" s="43"/>
      <c r="D69" s="44"/>
      <c r="E69" s="43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</row>
    <row r="70" spans="1:21" x14ac:dyDescent="0.25">
      <c r="A70" s="41"/>
      <c r="B70" s="42"/>
      <c r="C70" s="42"/>
      <c r="D70" s="44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</row>
    <row r="71" spans="1:21" x14ac:dyDescent="0.25">
      <c r="A71" s="41"/>
      <c r="B71" s="42"/>
      <c r="C71" s="42"/>
      <c r="D71" s="44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</row>
    <row r="72" spans="1:21" x14ac:dyDescent="0.25">
      <c r="A72" s="41"/>
      <c r="B72" s="42"/>
      <c r="C72" s="42"/>
      <c r="D72" s="44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</row>
    <row r="73" spans="1:21" x14ac:dyDescent="0.25">
      <c r="A73" s="41"/>
      <c r="B73" s="42"/>
      <c r="C73" s="42"/>
      <c r="D73" s="44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</row>
    <row r="74" spans="1:21" x14ac:dyDescent="0.25">
      <c r="A74" s="41"/>
      <c r="B74" s="42"/>
      <c r="C74" s="42"/>
      <c r="D74" s="44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</row>
    <row r="75" spans="1:21" x14ac:dyDescent="0.25">
      <c r="A75" s="41"/>
      <c r="B75" s="42"/>
      <c r="C75" s="42"/>
      <c r="D75" s="44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</row>
    <row r="76" spans="1:21" x14ac:dyDescent="0.25">
      <c r="A76" s="41"/>
      <c r="B76" s="42"/>
      <c r="C76" s="42"/>
      <c r="D76" s="44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</row>
    <row r="77" spans="1:21" x14ac:dyDescent="0.25">
      <c r="A77" s="41"/>
      <c r="B77" s="42"/>
      <c r="C77" s="42"/>
      <c r="D77" s="44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</row>
    <row r="78" spans="1:21" x14ac:dyDescent="0.25">
      <c r="A78" s="41"/>
      <c r="B78" s="42"/>
      <c r="C78" s="42"/>
      <c r="D78" s="44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</row>
    <row r="79" spans="1:21" x14ac:dyDescent="0.25">
      <c r="A79" s="41"/>
      <c r="B79" s="42"/>
      <c r="C79" s="42"/>
      <c r="D79" s="44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</row>
    <row r="80" spans="1:21" x14ac:dyDescent="0.25">
      <c r="A80" s="41"/>
      <c r="B80" s="42"/>
      <c r="C80" s="42"/>
      <c r="D80" s="44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</row>
    <row r="81" spans="1:21" x14ac:dyDescent="0.25">
      <c r="A81" s="41"/>
      <c r="B81" s="42"/>
      <c r="C81" s="42"/>
      <c r="D81" s="44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</row>
    <row r="82" spans="1:21" x14ac:dyDescent="0.25">
      <c r="A82" s="41"/>
      <c r="B82" s="42"/>
      <c r="C82" s="42"/>
      <c r="D82" s="44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</row>
    <row r="83" spans="1:21" x14ac:dyDescent="0.25">
      <c r="A83" s="41"/>
      <c r="B83" s="42"/>
      <c r="C83" s="42"/>
      <c r="D83" s="44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</row>
    <row r="84" spans="1:21" x14ac:dyDescent="0.25">
      <c r="A84" s="41"/>
      <c r="B84" s="42"/>
      <c r="C84" s="42"/>
      <c r="D84" s="44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</row>
    <row r="85" spans="1:21" x14ac:dyDescent="0.25">
      <c r="A85" s="41"/>
      <c r="B85" s="42"/>
      <c r="C85" s="42"/>
      <c r="D85" s="44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</row>
    <row r="86" spans="1:21" x14ac:dyDescent="0.25">
      <c r="A86" s="41"/>
      <c r="B86" s="42"/>
      <c r="C86" s="42"/>
      <c r="D86" s="44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</row>
    <row r="87" spans="1:21" x14ac:dyDescent="0.25">
      <c r="A87" s="41"/>
      <c r="B87" s="42"/>
      <c r="C87" s="42"/>
      <c r="D87" s="44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</row>
    <row r="88" spans="1:21" x14ac:dyDescent="0.25">
      <c r="A88" s="41"/>
      <c r="B88" s="42"/>
      <c r="C88" s="42"/>
      <c r="D88" s="44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</row>
    <row r="89" spans="1:21" x14ac:dyDescent="0.25">
      <c r="A89" s="41"/>
      <c r="B89" s="42"/>
      <c r="C89" s="42"/>
      <c r="D89" s="44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</row>
    <row r="90" spans="1:21" x14ac:dyDescent="0.25">
      <c r="A90" s="41"/>
      <c r="B90" s="42"/>
      <c r="C90" s="42"/>
      <c r="D90" s="44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</row>
    <row r="91" spans="1:21" x14ac:dyDescent="0.25">
      <c r="A91" s="41"/>
      <c r="B91" s="42"/>
      <c r="C91" s="42"/>
      <c r="D91" s="44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</row>
    <row r="92" spans="1:21" x14ac:dyDescent="0.25">
      <c r="A92" s="41"/>
      <c r="B92" s="42"/>
      <c r="C92" s="42"/>
      <c r="D92" s="44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</row>
    <row r="93" spans="1:21" x14ac:dyDescent="0.25">
      <c r="A93" s="41"/>
      <c r="B93" s="42"/>
      <c r="C93" s="42"/>
      <c r="D93" s="44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</row>
    <row r="94" spans="1:21" x14ac:dyDescent="0.25">
      <c r="A94" s="41"/>
      <c r="B94" s="42"/>
      <c r="C94" s="42"/>
      <c r="D94" s="44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</row>
    <row r="95" spans="1:21" x14ac:dyDescent="0.25">
      <c r="A95" s="41"/>
      <c r="B95" s="42"/>
      <c r="C95" s="42"/>
      <c r="D95" s="44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</row>
    <row r="96" spans="1:21" x14ac:dyDescent="0.25">
      <c r="A96" s="41"/>
      <c r="B96" s="42"/>
      <c r="C96" s="42"/>
      <c r="D96" s="44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</row>
    <row r="97" spans="1:21" x14ac:dyDescent="0.25">
      <c r="A97" s="41"/>
      <c r="B97" s="42"/>
      <c r="C97" s="42"/>
      <c r="D97" s="44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</row>
    <row r="98" spans="1:21" x14ac:dyDescent="0.25">
      <c r="A98" s="41"/>
      <c r="B98" s="42"/>
      <c r="C98" s="42"/>
      <c r="D98" s="44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</row>
    <row r="99" spans="1:21" x14ac:dyDescent="0.25">
      <c r="A99" s="41"/>
      <c r="B99" s="42"/>
      <c r="C99" s="42"/>
      <c r="D99" s="44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</row>
    <row r="100" spans="1:21" x14ac:dyDescent="0.25">
      <c r="A100" s="41"/>
      <c r="B100" s="42"/>
      <c r="C100" s="42"/>
      <c r="D100" s="44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</row>
    <row r="101" spans="1:21" x14ac:dyDescent="0.25">
      <c r="A101" s="41"/>
      <c r="B101" s="42"/>
      <c r="C101" s="42"/>
      <c r="D101" s="44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</row>
    <row r="102" spans="1:21" x14ac:dyDescent="0.25">
      <c r="A102" s="41"/>
      <c r="B102" s="42"/>
      <c r="C102" s="42"/>
      <c r="D102" s="44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</row>
    <row r="103" spans="1:21" x14ac:dyDescent="0.25">
      <c r="A103" s="41"/>
      <c r="B103" s="42"/>
      <c r="C103" s="42"/>
      <c r="D103" s="44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</row>
    <row r="104" spans="1:21" x14ac:dyDescent="0.25">
      <c r="A104" s="41"/>
      <c r="B104" s="42"/>
      <c r="C104" s="42"/>
      <c r="D104" s="44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</row>
    <row r="105" spans="1:21" x14ac:dyDescent="0.25">
      <c r="A105" s="41"/>
      <c r="B105" s="42"/>
      <c r="C105" s="42"/>
      <c r="D105" s="44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</row>
    <row r="106" spans="1:21" x14ac:dyDescent="0.25">
      <c r="A106" s="41"/>
      <c r="B106" s="42"/>
      <c r="C106" s="42"/>
      <c r="D106" s="44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</row>
    <row r="107" spans="1:21" x14ac:dyDescent="0.25">
      <c r="A107" s="41"/>
      <c r="B107" s="42"/>
      <c r="C107" s="42"/>
      <c r="D107" s="44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</row>
    <row r="108" spans="1:21" x14ac:dyDescent="0.25">
      <c r="A108" s="41"/>
      <c r="B108" s="42"/>
      <c r="C108" s="42"/>
      <c r="D108" s="44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</row>
    <row r="109" spans="1:21" x14ac:dyDescent="0.25">
      <c r="A109" s="41"/>
      <c r="B109" s="42"/>
      <c r="C109" s="42"/>
      <c r="D109" s="44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</row>
    <row r="110" spans="1:21" x14ac:dyDescent="0.25">
      <c r="A110" s="41"/>
      <c r="B110" s="42"/>
      <c r="C110" s="42"/>
      <c r="D110" s="44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</row>
    <row r="111" spans="1:21" x14ac:dyDescent="0.25">
      <c r="A111" s="41"/>
      <c r="B111" s="42"/>
      <c r="C111" s="42"/>
      <c r="D111" s="44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</row>
    <row r="112" spans="1:21" x14ac:dyDescent="0.25">
      <c r="A112" s="41"/>
      <c r="B112" s="42"/>
      <c r="C112" s="42"/>
      <c r="D112" s="44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</row>
    <row r="113" spans="1:21" x14ac:dyDescent="0.25">
      <c r="A113" s="41"/>
      <c r="B113" s="42"/>
      <c r="C113" s="42"/>
      <c r="D113" s="44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</row>
    <row r="114" spans="1:21" x14ac:dyDescent="0.25">
      <c r="A114" s="41"/>
      <c r="B114" s="42"/>
      <c r="C114" s="42"/>
      <c r="D114" s="44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</row>
    <row r="115" spans="1:21" x14ac:dyDescent="0.25">
      <c r="A115" s="41"/>
      <c r="B115" s="42"/>
      <c r="C115" s="42"/>
      <c r="D115" s="44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</row>
    <row r="116" spans="1:21" x14ac:dyDescent="0.25">
      <c r="A116" s="41"/>
      <c r="B116" s="42"/>
      <c r="C116" s="42"/>
      <c r="D116" s="44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</row>
    <row r="117" spans="1:21" x14ac:dyDescent="0.25">
      <c r="A117" s="41"/>
      <c r="B117" s="42"/>
      <c r="C117" s="42"/>
      <c r="D117" s="44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</row>
    <row r="118" spans="1:21" x14ac:dyDescent="0.25">
      <c r="A118" s="41"/>
      <c r="B118" s="42"/>
      <c r="C118" s="42"/>
      <c r="D118" s="44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</row>
    <row r="119" spans="1:21" x14ac:dyDescent="0.25">
      <c r="A119" s="41"/>
      <c r="B119" s="42"/>
      <c r="C119" s="42"/>
      <c r="D119" s="44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</row>
    <row r="120" spans="1:21" x14ac:dyDescent="0.25">
      <c r="A120" s="41"/>
      <c r="B120" s="42"/>
      <c r="C120" s="42"/>
      <c r="D120" s="44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</row>
    <row r="121" spans="1:21" x14ac:dyDescent="0.25">
      <c r="A121" s="41"/>
      <c r="B121" s="42"/>
      <c r="C121" s="42"/>
      <c r="D121" s="44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</row>
    <row r="122" spans="1:21" x14ac:dyDescent="0.25">
      <c r="A122" s="40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</row>
    <row r="123" spans="1:21" x14ac:dyDescent="0.25">
      <c r="A123" s="40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</row>
    <row r="124" spans="1:21" x14ac:dyDescent="0.25">
      <c r="A124" s="40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</row>
    <row r="125" spans="1:21" x14ac:dyDescent="0.25">
      <c r="A125" s="40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</row>
    <row r="126" spans="1:21" x14ac:dyDescent="0.25">
      <c r="A126" s="40"/>
      <c r="B126" s="39"/>
      <c r="C126" s="15"/>
      <c r="D126" s="39"/>
      <c r="E126" s="15"/>
      <c r="F126" s="39"/>
      <c r="G126" s="15"/>
      <c r="H126" s="39"/>
      <c r="I126" s="15"/>
      <c r="J126" s="39"/>
      <c r="K126" s="15"/>
      <c r="L126" s="39"/>
      <c r="M126" s="15"/>
      <c r="N126" s="39"/>
      <c r="O126" s="15"/>
      <c r="P126" s="39"/>
      <c r="Q126" s="15"/>
      <c r="R126" s="39"/>
      <c r="S126" s="15"/>
      <c r="T126" s="39"/>
      <c r="U126" s="15"/>
    </row>
    <row r="127" spans="1:21" x14ac:dyDescent="0.2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</row>
    <row r="128" spans="1:21" x14ac:dyDescent="0.25">
      <c r="A128" s="40"/>
      <c r="B128" s="13"/>
      <c r="C128" s="45"/>
      <c r="D128" s="46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</row>
    <row r="129" spans="1:21" x14ac:dyDescent="0.2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</row>
    <row r="130" spans="1:21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</row>
    <row r="131" spans="1:21" x14ac:dyDescent="0.2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</row>
    <row r="132" spans="1:21" x14ac:dyDescent="0.2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</row>
    <row r="133" spans="1:21" x14ac:dyDescent="0.25">
      <c r="A133" s="41"/>
      <c r="B133" s="42"/>
      <c r="C133" s="43"/>
      <c r="D133" s="44"/>
      <c r="E133" s="43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</row>
    <row r="134" spans="1:21" x14ac:dyDescent="0.25">
      <c r="A134" s="41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</row>
    <row r="135" spans="1:21" x14ac:dyDescent="0.25">
      <c r="A135" s="41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</row>
    <row r="136" spans="1:21" x14ac:dyDescent="0.25">
      <c r="A136" s="41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</row>
    <row r="137" spans="1:21" x14ac:dyDescent="0.25">
      <c r="A137" s="41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</row>
    <row r="138" spans="1:21" x14ac:dyDescent="0.25">
      <c r="A138" s="41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</row>
    <row r="139" spans="1:21" x14ac:dyDescent="0.25">
      <c r="A139" s="41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</row>
    <row r="140" spans="1:21" x14ac:dyDescent="0.25">
      <c r="A140" s="41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</row>
    <row r="141" spans="1:21" x14ac:dyDescent="0.25">
      <c r="A141" s="41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</row>
    <row r="142" spans="1:21" x14ac:dyDescent="0.25">
      <c r="A142" s="41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</row>
    <row r="143" spans="1:21" x14ac:dyDescent="0.25">
      <c r="A143" s="41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</row>
    <row r="144" spans="1:21" x14ac:dyDescent="0.25">
      <c r="A144" s="41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</row>
    <row r="145" spans="1:21" x14ac:dyDescent="0.25">
      <c r="A145" s="41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</row>
    <row r="146" spans="1:21" x14ac:dyDescent="0.25">
      <c r="A146" s="41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</row>
    <row r="147" spans="1:21" x14ac:dyDescent="0.25">
      <c r="A147" s="41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</row>
    <row r="148" spans="1:21" x14ac:dyDescent="0.25">
      <c r="A148" s="41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</row>
    <row r="149" spans="1:21" x14ac:dyDescent="0.25">
      <c r="A149" s="41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</row>
    <row r="150" spans="1:21" x14ac:dyDescent="0.25">
      <c r="A150" s="41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</row>
    <row r="151" spans="1:21" x14ac:dyDescent="0.25">
      <c r="A151" s="41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</row>
    <row r="152" spans="1:21" x14ac:dyDescent="0.25">
      <c r="A152" s="4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</row>
    <row r="153" spans="1:21" x14ac:dyDescent="0.25">
      <c r="A153" s="41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</row>
    <row r="154" spans="1:21" x14ac:dyDescent="0.25">
      <c r="A154" s="41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</row>
    <row r="155" spans="1:21" x14ac:dyDescent="0.25">
      <c r="A155" s="41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</row>
    <row r="156" spans="1:21" x14ac:dyDescent="0.25">
      <c r="A156" s="41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</row>
    <row r="157" spans="1:21" x14ac:dyDescent="0.25">
      <c r="A157" s="41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</row>
    <row r="158" spans="1:21" x14ac:dyDescent="0.25">
      <c r="A158" s="41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</row>
    <row r="159" spans="1:21" x14ac:dyDescent="0.25">
      <c r="A159" s="41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</row>
    <row r="160" spans="1:21" x14ac:dyDescent="0.25">
      <c r="A160" s="41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</row>
    <row r="161" spans="1:21" x14ac:dyDescent="0.25">
      <c r="A161" s="41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</row>
    <row r="162" spans="1:21" x14ac:dyDescent="0.25">
      <c r="A162" s="41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</row>
    <row r="163" spans="1:21" x14ac:dyDescent="0.25">
      <c r="A163" s="41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</row>
    <row r="164" spans="1:21" x14ac:dyDescent="0.25">
      <c r="A164" s="41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</row>
    <row r="165" spans="1:21" x14ac:dyDescent="0.25">
      <c r="A165" s="41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</row>
    <row r="166" spans="1:21" x14ac:dyDescent="0.25">
      <c r="A166" s="41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</row>
    <row r="167" spans="1:21" x14ac:dyDescent="0.25">
      <c r="A167" s="41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</row>
    <row r="168" spans="1:21" x14ac:dyDescent="0.25">
      <c r="A168" s="41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</row>
    <row r="169" spans="1:21" x14ac:dyDescent="0.25">
      <c r="A169" s="41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</row>
    <row r="170" spans="1:21" x14ac:dyDescent="0.25">
      <c r="A170" s="41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</row>
    <row r="171" spans="1:21" x14ac:dyDescent="0.25">
      <c r="A171" s="41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</row>
    <row r="172" spans="1:21" x14ac:dyDescent="0.25">
      <c r="A172" s="41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</row>
    <row r="173" spans="1:21" x14ac:dyDescent="0.25">
      <c r="A173" s="41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</row>
    <row r="174" spans="1:21" x14ac:dyDescent="0.25">
      <c r="A174" s="41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</row>
    <row r="175" spans="1:21" x14ac:dyDescent="0.25">
      <c r="A175" s="41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</row>
    <row r="176" spans="1:21" x14ac:dyDescent="0.25">
      <c r="A176" s="41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</row>
    <row r="177" spans="1:21" x14ac:dyDescent="0.25">
      <c r="A177" s="41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</row>
    <row r="178" spans="1:21" x14ac:dyDescent="0.25">
      <c r="A178" s="41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</row>
    <row r="179" spans="1:21" x14ac:dyDescent="0.25">
      <c r="A179" s="41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</row>
    <row r="180" spans="1:21" x14ac:dyDescent="0.25">
      <c r="A180" s="41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</row>
    <row r="181" spans="1:21" x14ac:dyDescent="0.25">
      <c r="A181" s="41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</row>
    <row r="182" spans="1:21" x14ac:dyDescent="0.25">
      <c r="A182" s="41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</row>
    <row r="183" spans="1:21" x14ac:dyDescent="0.25">
      <c r="A183" s="41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</row>
    <row r="184" spans="1:21" x14ac:dyDescent="0.25">
      <c r="A184" s="41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</row>
    <row r="185" spans="1:21" x14ac:dyDescent="0.25">
      <c r="A185" s="41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</row>
    <row r="186" spans="1:21" x14ac:dyDescent="0.25">
      <c r="A186" s="40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</row>
    <row r="187" spans="1:21" x14ac:dyDescent="0.25">
      <c r="A187" s="40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</row>
    <row r="188" spans="1:21" x14ac:dyDescent="0.25">
      <c r="A188" s="40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</row>
    <row r="189" spans="1:21" x14ac:dyDescent="0.25">
      <c r="A189" s="40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</row>
    <row r="190" spans="1:21" x14ac:dyDescent="0.25">
      <c r="A190" s="40"/>
      <c r="B190" s="39"/>
      <c r="C190" s="15"/>
      <c r="D190" s="39"/>
      <c r="E190" s="15"/>
      <c r="F190" s="39"/>
      <c r="G190" s="15"/>
      <c r="H190" s="39"/>
      <c r="I190" s="15"/>
      <c r="J190" s="39"/>
      <c r="K190" s="15"/>
      <c r="L190" s="39"/>
      <c r="M190" s="15"/>
      <c r="N190" s="39"/>
      <c r="O190" s="15"/>
      <c r="P190" s="39"/>
      <c r="Q190" s="15"/>
      <c r="R190" s="39"/>
      <c r="S190" s="15"/>
      <c r="T190" s="39"/>
      <c r="U190" s="15"/>
    </row>
    <row r="191" spans="1:21" x14ac:dyDescent="0.25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</row>
    <row r="192" spans="1:21" x14ac:dyDescent="0.25">
      <c r="A192" s="40"/>
      <c r="B192" s="13"/>
      <c r="C192" s="45"/>
      <c r="D192" s="46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</row>
    <row r="193" spans="1:21" x14ac:dyDescent="0.25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</row>
    <row r="194" spans="1:21" x14ac:dyDescent="0.25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</row>
  </sheetData>
  <mergeCells count="11">
    <mergeCell ref="T4:U4"/>
    <mergeCell ref="L4:M4"/>
    <mergeCell ref="J4:K4"/>
    <mergeCell ref="N4:O4"/>
    <mergeCell ref="P4:Q4"/>
    <mergeCell ref="R4:S4"/>
    <mergeCell ref="B4:C4"/>
    <mergeCell ref="D4:E4"/>
    <mergeCell ref="F4:G4"/>
    <mergeCell ref="H4:I4"/>
    <mergeCell ref="A2:H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Conclusion</vt:lpstr>
      <vt:lpstr>K1_Profiles C and D</vt:lpstr>
      <vt:lpstr>K1_Profile J</vt:lpstr>
      <vt:lpstr>K1_Profiles L and M</vt:lpstr>
      <vt:lpstr>K2_Profiles E and F</vt:lpstr>
      <vt:lpstr>K2_Profile H</vt:lpstr>
      <vt:lpstr>K3_Profile G</vt:lpstr>
      <vt:lpstr>K4_Profiles A and B</vt:lpstr>
      <vt:lpstr>K4_Profiles I and K</vt:lpstr>
      <vt:lpstr>K4_Profile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Sellmeier</dc:creator>
  <cp:lastModifiedBy>Mamot, Philipp</cp:lastModifiedBy>
  <dcterms:created xsi:type="dcterms:W3CDTF">2013-08-12T12:53:56Z</dcterms:created>
  <dcterms:modified xsi:type="dcterms:W3CDTF">2020-06-20T09:16:02Z</dcterms:modified>
</cp:coreProperties>
</file>